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TOUR\2019\Dorset\Results\"/>
    </mc:Choice>
  </mc:AlternateContent>
  <xr:revisionPtr revIDLastSave="0" documentId="13_ncr:1_{7871BE83-6159-4344-8253-9067A80AE4E9}" xr6:coauthVersionLast="41" xr6:coauthVersionMax="44" xr10:uidLastSave="{00000000-0000-0000-0000-000000000000}"/>
  <bookViews>
    <workbookView xWindow="450" yWindow="1995" windowWidth="13590" windowHeight="11655" tabRatio="916" xr2:uid="{00000000-000D-0000-FFFF-FFFF00000000}"/>
  </bookViews>
  <sheets>
    <sheet name="Leaderboards" sheetId="4" r:id="rId1"/>
    <sheet name="Boys Section" sheetId="3" r:id="rId2"/>
    <sheet name="Girls Section" sheetId="5" r:id="rId3"/>
    <sheet name="Boys 7 &amp; Under" sheetId="34" r:id="rId4"/>
    <sheet name=" Boys 8" sheetId="33" r:id="rId5"/>
    <sheet name="Boys 9,10" sheetId="9" r:id="rId6"/>
    <sheet name="Boys 11+" sheetId="30" r:id="rId7"/>
    <sheet name="Boys HC A" sheetId="36" r:id="rId8"/>
    <sheet name="Boys HC B" sheetId="24" r:id="rId9"/>
    <sheet name="Girls 10A &amp; Under" sheetId="11" r:id="rId10"/>
    <sheet name="Girls 10B &amp; Under" sheetId="15" r:id="rId11"/>
    <sheet name="Girls 11 &amp; Over" sheetId="12" r:id="rId12"/>
    <sheet name="Girls HC A" sheetId="35" r:id="rId13"/>
    <sheet name="Girls HC B" sheetId="16" r:id="rId14"/>
    <sheet name="Sheet1" sheetId="27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4" i="4" l="1"/>
  <c r="AJ51" i="36"/>
  <c r="Y51" i="36"/>
  <c r="V51" i="36"/>
  <c r="S51" i="36"/>
  <c r="P51" i="36"/>
  <c r="M51" i="36"/>
  <c r="J51" i="36"/>
  <c r="G51" i="36"/>
  <c r="D51" i="36"/>
  <c r="AN50" i="36"/>
  <c r="AL50" i="36"/>
  <c r="AJ50" i="36"/>
  <c r="Y50" i="36"/>
  <c r="V50" i="36"/>
  <c r="S50" i="36"/>
  <c r="P50" i="36"/>
  <c r="M50" i="36"/>
  <c r="J50" i="36"/>
  <c r="G50" i="36"/>
  <c r="D50" i="36"/>
  <c r="AN49" i="36"/>
  <c r="AL49" i="36"/>
  <c r="AJ49" i="36"/>
  <c r="Y49" i="36"/>
  <c r="V49" i="36"/>
  <c r="S49" i="36"/>
  <c r="P49" i="36"/>
  <c r="M49" i="36"/>
  <c r="J49" i="36"/>
  <c r="G49" i="36"/>
  <c r="D49" i="36"/>
  <c r="AN48" i="36"/>
  <c r="AL48" i="36"/>
  <c r="AJ48" i="36"/>
  <c r="Y48" i="36"/>
  <c r="V48" i="36"/>
  <c r="S48" i="36"/>
  <c r="P48" i="36"/>
  <c r="M48" i="36"/>
  <c r="J48" i="36"/>
  <c r="G48" i="36"/>
  <c r="D48" i="36"/>
  <c r="AN47" i="36"/>
  <c r="AL47" i="36"/>
  <c r="AJ47" i="36"/>
  <c r="Y47" i="36"/>
  <c r="V47" i="36"/>
  <c r="S47" i="36"/>
  <c r="P47" i="36"/>
  <c r="M47" i="36"/>
  <c r="J47" i="36"/>
  <c r="G47" i="36"/>
  <c r="D47" i="36"/>
  <c r="AN46" i="36"/>
  <c r="AL46" i="36"/>
  <c r="AJ46" i="36"/>
  <c r="Y46" i="36"/>
  <c r="V46" i="36"/>
  <c r="S46" i="36"/>
  <c r="P46" i="36"/>
  <c r="M46" i="36"/>
  <c r="J46" i="36"/>
  <c r="G46" i="36"/>
  <c r="D46" i="36"/>
  <c r="AN45" i="36"/>
  <c r="AL45" i="36"/>
  <c r="AJ45" i="36"/>
  <c r="Y45" i="36"/>
  <c r="V45" i="36"/>
  <c r="S45" i="36"/>
  <c r="P45" i="36"/>
  <c r="M45" i="36"/>
  <c r="J45" i="36"/>
  <c r="G45" i="36"/>
  <c r="D45" i="36"/>
  <c r="AN44" i="36"/>
  <c r="AL44" i="36"/>
  <c r="AJ44" i="36"/>
  <c r="Y44" i="36"/>
  <c r="V44" i="36"/>
  <c r="S44" i="36"/>
  <c r="P44" i="36"/>
  <c r="M44" i="36"/>
  <c r="J44" i="36"/>
  <c r="G44" i="36"/>
  <c r="D44" i="36"/>
  <c r="AN43" i="36"/>
  <c r="AL43" i="36"/>
  <c r="AJ43" i="36"/>
  <c r="Y43" i="36"/>
  <c r="V43" i="36"/>
  <c r="S43" i="36"/>
  <c r="P43" i="36"/>
  <c r="M43" i="36"/>
  <c r="J43" i="36"/>
  <c r="AC43" i="36" s="1"/>
  <c r="G43" i="36"/>
  <c r="D43" i="36"/>
  <c r="AN42" i="36"/>
  <c r="AL42" i="36"/>
  <c r="AJ42" i="36"/>
  <c r="Y42" i="36"/>
  <c r="V42" i="36"/>
  <c r="S42" i="36"/>
  <c r="P42" i="36"/>
  <c r="M42" i="36"/>
  <c r="J42" i="36"/>
  <c r="G42" i="36"/>
  <c r="D42" i="36"/>
  <c r="AN41" i="36"/>
  <c r="AL41" i="36"/>
  <c r="AJ41" i="36"/>
  <c r="Y41" i="36"/>
  <c r="V41" i="36"/>
  <c r="S41" i="36"/>
  <c r="P41" i="36"/>
  <c r="M41" i="36"/>
  <c r="J41" i="36"/>
  <c r="G41" i="36"/>
  <c r="D41" i="36"/>
  <c r="AN40" i="36"/>
  <c r="AL40" i="36"/>
  <c r="AJ40" i="36"/>
  <c r="Y40" i="36"/>
  <c r="V40" i="36"/>
  <c r="S40" i="36"/>
  <c r="P40" i="36"/>
  <c r="M40" i="36"/>
  <c r="J40" i="36"/>
  <c r="G40" i="36"/>
  <c r="D40" i="36"/>
  <c r="AN39" i="36"/>
  <c r="AL39" i="36"/>
  <c r="AJ39" i="36"/>
  <c r="Y39" i="36"/>
  <c r="V39" i="36"/>
  <c r="S39" i="36"/>
  <c r="P39" i="36"/>
  <c r="M39" i="36"/>
  <c r="J39" i="36"/>
  <c r="G39" i="36"/>
  <c r="D39" i="36"/>
  <c r="AN38" i="36"/>
  <c r="AL38" i="36"/>
  <c r="AJ38" i="36"/>
  <c r="Y38" i="36"/>
  <c r="V38" i="36"/>
  <c r="S38" i="36"/>
  <c r="P38" i="36"/>
  <c r="M38" i="36"/>
  <c r="J38" i="36"/>
  <c r="G38" i="36"/>
  <c r="D38" i="36"/>
  <c r="AN37" i="36"/>
  <c r="AL37" i="36"/>
  <c r="AJ37" i="36"/>
  <c r="Y37" i="36"/>
  <c r="V37" i="36"/>
  <c r="S37" i="36"/>
  <c r="P37" i="36"/>
  <c r="M37" i="36"/>
  <c r="J37" i="36"/>
  <c r="G37" i="36"/>
  <c r="D37" i="36"/>
  <c r="AN36" i="36"/>
  <c r="AL36" i="36"/>
  <c r="AJ36" i="36"/>
  <c r="Y36" i="36"/>
  <c r="V36" i="36"/>
  <c r="S36" i="36"/>
  <c r="P36" i="36"/>
  <c r="M36" i="36"/>
  <c r="J36" i="36"/>
  <c r="G36" i="36"/>
  <c r="D36" i="36"/>
  <c r="AN35" i="36"/>
  <c r="AL35" i="36"/>
  <c r="AJ35" i="36"/>
  <c r="Y35" i="36"/>
  <c r="V35" i="36"/>
  <c r="S35" i="36"/>
  <c r="P35" i="36"/>
  <c r="M35" i="36"/>
  <c r="J35" i="36"/>
  <c r="AC35" i="36" s="1"/>
  <c r="G35" i="36"/>
  <c r="D35" i="36"/>
  <c r="AN34" i="36"/>
  <c r="AL34" i="36"/>
  <c r="AJ34" i="36"/>
  <c r="Y34" i="36"/>
  <c r="V34" i="36"/>
  <c r="S34" i="36"/>
  <c r="P34" i="36"/>
  <c r="M34" i="36"/>
  <c r="J34" i="36"/>
  <c r="G34" i="36"/>
  <c r="D34" i="36"/>
  <c r="AN33" i="36"/>
  <c r="AL33" i="36"/>
  <c r="AJ33" i="36"/>
  <c r="Y33" i="36"/>
  <c r="V33" i="36"/>
  <c r="S33" i="36"/>
  <c r="P33" i="36"/>
  <c r="M33" i="36"/>
  <c r="J33" i="36"/>
  <c r="G33" i="36"/>
  <c r="D33" i="36"/>
  <c r="AN32" i="36"/>
  <c r="AL32" i="36"/>
  <c r="AJ32" i="36"/>
  <c r="Y32" i="36"/>
  <c r="V32" i="36"/>
  <c r="S32" i="36"/>
  <c r="P32" i="36"/>
  <c r="M32" i="36"/>
  <c r="J32" i="36"/>
  <c r="G32" i="36"/>
  <c r="D32" i="36"/>
  <c r="AN31" i="36"/>
  <c r="AL31" i="36"/>
  <c r="AJ31" i="36"/>
  <c r="Y31" i="36"/>
  <c r="V31" i="36"/>
  <c r="S31" i="36"/>
  <c r="P31" i="36"/>
  <c r="M31" i="36"/>
  <c r="J31" i="36"/>
  <c r="G31" i="36"/>
  <c r="D31" i="36"/>
  <c r="AN30" i="36"/>
  <c r="AL30" i="36"/>
  <c r="AJ30" i="36"/>
  <c r="Y30" i="36"/>
  <c r="V30" i="36"/>
  <c r="S30" i="36"/>
  <c r="P30" i="36"/>
  <c r="M30" i="36"/>
  <c r="J30" i="36"/>
  <c r="G30" i="36"/>
  <c r="D30" i="36"/>
  <c r="AN29" i="36"/>
  <c r="AL29" i="36"/>
  <c r="AJ29" i="36"/>
  <c r="Y29" i="36"/>
  <c r="V29" i="36"/>
  <c r="S29" i="36"/>
  <c r="P29" i="36"/>
  <c r="M29" i="36"/>
  <c r="J29" i="36"/>
  <c r="G29" i="36"/>
  <c r="D29" i="36"/>
  <c r="AN28" i="36"/>
  <c r="AL28" i="36"/>
  <c r="AJ28" i="36"/>
  <c r="Y28" i="36"/>
  <c r="V28" i="36"/>
  <c r="S28" i="36"/>
  <c r="AF28" i="36" s="1"/>
  <c r="P28" i="36"/>
  <c r="M28" i="36"/>
  <c r="J28" i="36"/>
  <c r="G28" i="36"/>
  <c r="D28" i="36"/>
  <c r="Y27" i="36"/>
  <c r="V27" i="36"/>
  <c r="S27" i="36"/>
  <c r="P27" i="36"/>
  <c r="M27" i="36"/>
  <c r="J27" i="36"/>
  <c r="G27" i="36"/>
  <c r="D27" i="36"/>
  <c r="Y26" i="36"/>
  <c r="V26" i="36"/>
  <c r="S26" i="36"/>
  <c r="P26" i="36"/>
  <c r="M26" i="36"/>
  <c r="J26" i="36"/>
  <c r="G26" i="36"/>
  <c r="D26" i="36"/>
  <c r="Y25" i="36"/>
  <c r="V25" i="36"/>
  <c r="S25" i="36"/>
  <c r="P25" i="36"/>
  <c r="M25" i="36"/>
  <c r="J25" i="36"/>
  <c r="G25" i="36"/>
  <c r="D25" i="36"/>
  <c r="Y24" i="36"/>
  <c r="V24" i="36"/>
  <c r="S24" i="36"/>
  <c r="P24" i="36"/>
  <c r="M24" i="36"/>
  <c r="J24" i="36"/>
  <c r="G24" i="36"/>
  <c r="D24" i="36"/>
  <c r="Y23" i="36"/>
  <c r="V23" i="36"/>
  <c r="S23" i="36"/>
  <c r="P23" i="36"/>
  <c r="M23" i="36"/>
  <c r="J23" i="36"/>
  <c r="G23" i="36"/>
  <c r="D23" i="36"/>
  <c r="Y22" i="36"/>
  <c r="V22" i="36"/>
  <c r="S22" i="36"/>
  <c r="P22" i="36"/>
  <c r="M22" i="36"/>
  <c r="J22" i="36"/>
  <c r="G22" i="36"/>
  <c r="D22" i="36"/>
  <c r="Y21" i="36"/>
  <c r="V21" i="36"/>
  <c r="S21" i="36"/>
  <c r="P21" i="36"/>
  <c r="M21" i="36"/>
  <c r="J21" i="36"/>
  <c r="G21" i="36"/>
  <c r="D21" i="36"/>
  <c r="Y20" i="36"/>
  <c r="V20" i="36"/>
  <c r="S20" i="36"/>
  <c r="P20" i="36"/>
  <c r="M20" i="36"/>
  <c r="J20" i="36"/>
  <c r="G20" i="36"/>
  <c r="D20" i="36"/>
  <c r="Y19" i="36"/>
  <c r="V19" i="36"/>
  <c r="S19" i="36"/>
  <c r="P19" i="36"/>
  <c r="M19" i="36"/>
  <c r="J19" i="36"/>
  <c r="G19" i="36"/>
  <c r="D19" i="36"/>
  <c r="Y18" i="36"/>
  <c r="V18" i="36"/>
  <c r="S18" i="36"/>
  <c r="P18" i="36"/>
  <c r="M18" i="36"/>
  <c r="J18" i="36"/>
  <c r="G18" i="36"/>
  <c r="D18" i="36"/>
  <c r="Y17" i="36"/>
  <c r="V17" i="36"/>
  <c r="S17" i="36"/>
  <c r="P17" i="36"/>
  <c r="M17" i="36"/>
  <c r="J17" i="36"/>
  <c r="G17" i="36"/>
  <c r="D17" i="36"/>
  <c r="Y16" i="36"/>
  <c r="V16" i="36"/>
  <c r="S16" i="36"/>
  <c r="P16" i="36"/>
  <c r="M16" i="36"/>
  <c r="J16" i="36"/>
  <c r="G16" i="36"/>
  <c r="D16" i="36"/>
  <c r="Y15" i="36"/>
  <c r="V15" i="36"/>
  <c r="S15" i="36"/>
  <c r="P15" i="36"/>
  <c r="M15" i="36"/>
  <c r="J15" i="36"/>
  <c r="G15" i="36"/>
  <c r="D15" i="36"/>
  <c r="Y14" i="36"/>
  <c r="V14" i="36"/>
  <c r="S14" i="36"/>
  <c r="P14" i="36"/>
  <c r="M14" i="36"/>
  <c r="J14" i="36"/>
  <c r="G14" i="36"/>
  <c r="D14" i="36"/>
  <c r="Y13" i="36"/>
  <c r="V13" i="36"/>
  <c r="S13" i="36"/>
  <c r="P13" i="36"/>
  <c r="M13" i="36"/>
  <c r="J13" i="36"/>
  <c r="G13" i="36"/>
  <c r="D13" i="36"/>
  <c r="Y12" i="36"/>
  <c r="V12" i="36"/>
  <c r="S12" i="36"/>
  <c r="P12" i="36"/>
  <c r="M12" i="36"/>
  <c r="J12" i="36"/>
  <c r="G12" i="36"/>
  <c r="D12" i="36"/>
  <c r="Y11" i="36"/>
  <c r="V11" i="36"/>
  <c r="S11" i="36"/>
  <c r="AF11" i="36" s="1"/>
  <c r="P11" i="36"/>
  <c r="M11" i="36"/>
  <c r="J11" i="36"/>
  <c r="G11" i="36"/>
  <c r="D11" i="36"/>
  <c r="Y10" i="36"/>
  <c r="V10" i="36"/>
  <c r="S10" i="36"/>
  <c r="P10" i="36"/>
  <c r="M10" i="36"/>
  <c r="J10" i="36"/>
  <c r="G10" i="36"/>
  <c r="D10" i="36"/>
  <c r="Y9" i="36"/>
  <c r="V9" i="36"/>
  <c r="S9" i="36"/>
  <c r="P9" i="36"/>
  <c r="M9" i="36"/>
  <c r="J9" i="36"/>
  <c r="G9" i="36"/>
  <c r="D9" i="36"/>
  <c r="Y8" i="36"/>
  <c r="V8" i="36"/>
  <c r="S8" i="36"/>
  <c r="P8" i="36"/>
  <c r="M8" i="36"/>
  <c r="J8" i="36"/>
  <c r="G8" i="36"/>
  <c r="D8" i="36"/>
  <c r="Y7" i="36"/>
  <c r="V7" i="36"/>
  <c r="S7" i="36"/>
  <c r="P7" i="36"/>
  <c r="M7" i="36"/>
  <c r="J7" i="36"/>
  <c r="G7" i="36"/>
  <c r="D7" i="36"/>
  <c r="AT6" i="36" a="1"/>
  <c r="AT27" i="36" s="1"/>
  <c r="AE6" i="36" a="1"/>
  <c r="AD6" i="36" a="1"/>
  <c r="AD49" i="36" s="1"/>
  <c r="AC6" i="36" a="1"/>
  <c r="AC16" i="36" s="1"/>
  <c r="AB6" i="36" a="1"/>
  <c r="AB49" i="36" s="1"/>
  <c r="Y6" i="36"/>
  <c r="V6" i="36"/>
  <c r="S6" i="36"/>
  <c r="P6" i="36"/>
  <c r="M6" i="36"/>
  <c r="J6" i="36"/>
  <c r="G6" i="36"/>
  <c r="D6" i="36"/>
  <c r="AA6" i="36" a="1"/>
  <c r="AA50" i="36" s="1"/>
  <c r="X4" i="36"/>
  <c r="U4" i="36"/>
  <c r="R4" i="36"/>
  <c r="O4" i="36"/>
  <c r="L4" i="36"/>
  <c r="I4" i="36"/>
  <c r="F4" i="36"/>
  <c r="X3" i="36"/>
  <c r="U3" i="36"/>
  <c r="R3" i="36"/>
  <c r="O3" i="36"/>
  <c r="L3" i="36"/>
  <c r="I3" i="36"/>
  <c r="F3" i="36"/>
  <c r="C3" i="36"/>
  <c r="AC48" i="36"/>
  <c r="AB20" i="36"/>
  <c r="AF6" i="36" a="1"/>
  <c r="AG6" i="36" a="1"/>
  <c r="AG50" i="36" s="1"/>
  <c r="AH6" i="36" a="1"/>
  <c r="AH6" i="36" s="1"/>
  <c r="AB12" i="36"/>
  <c r="AD24" i="36"/>
  <c r="AD46" i="36"/>
  <c r="AA18" i="36"/>
  <c r="AC8" i="36"/>
  <c r="AC24" i="36"/>
  <c r="AC40" i="36"/>
  <c r="AA48" i="36"/>
  <c r="AA32" i="36"/>
  <c r="AA16" i="36"/>
  <c r="AA22" i="36"/>
  <c r="AC50" i="36"/>
  <c r="AC42" i="36"/>
  <c r="AC34" i="36"/>
  <c r="AC26" i="36"/>
  <c r="AC18" i="36"/>
  <c r="AC10" i="36"/>
  <c r="AC12" i="36"/>
  <c r="AC28" i="36"/>
  <c r="AC44" i="36"/>
  <c r="AB38" i="36"/>
  <c r="AT11" i="36"/>
  <c r="AA13" i="36"/>
  <c r="AA21" i="36"/>
  <c r="AA29" i="36"/>
  <c r="AA37" i="36"/>
  <c r="AA45" i="36"/>
  <c r="AB13" i="36"/>
  <c r="AB29" i="36"/>
  <c r="AB45" i="36"/>
  <c r="AC7" i="36"/>
  <c r="AC11" i="36"/>
  <c r="AC15" i="36"/>
  <c r="AC19" i="36"/>
  <c r="AC23" i="36"/>
  <c r="AC27" i="36"/>
  <c r="AC31" i="36"/>
  <c r="AC39" i="36"/>
  <c r="AC47" i="36"/>
  <c r="AD17" i="36"/>
  <c r="AD33" i="36"/>
  <c r="AE33" i="36"/>
  <c r="AH39" i="36"/>
  <c r="AH47" i="36"/>
  <c r="AT49" i="36"/>
  <c r="AT33" i="36"/>
  <c r="AT36" i="36"/>
  <c r="AT20" i="36"/>
  <c r="AT9" i="36"/>
  <c r="A1" i="15"/>
  <c r="D49" i="4" s="1"/>
  <c r="A1" i="35"/>
  <c r="D47" i="4" s="1"/>
  <c r="AJ51" i="35"/>
  <c r="Y51" i="35"/>
  <c r="V51" i="35"/>
  <c r="S51" i="35"/>
  <c r="P51" i="35"/>
  <c r="M51" i="35"/>
  <c r="J51" i="35"/>
  <c r="G51" i="35"/>
  <c r="D51" i="35"/>
  <c r="AN50" i="35"/>
  <c r="AL50" i="35"/>
  <c r="AJ50" i="35"/>
  <c r="Y50" i="35"/>
  <c r="V50" i="35"/>
  <c r="S50" i="35"/>
  <c r="P50" i="35"/>
  <c r="M50" i="35"/>
  <c r="J50" i="35"/>
  <c r="AC50" i="35" s="1"/>
  <c r="G50" i="35"/>
  <c r="D50" i="35"/>
  <c r="AA50" i="35" s="1"/>
  <c r="AN49" i="35"/>
  <c r="AL49" i="35"/>
  <c r="AJ49" i="35"/>
  <c r="Y49" i="35"/>
  <c r="V49" i="35"/>
  <c r="AG49" i="35" s="1"/>
  <c r="S49" i="35"/>
  <c r="P49" i="35"/>
  <c r="M49" i="35"/>
  <c r="J49" i="35"/>
  <c r="G49" i="35"/>
  <c r="AB49" i="35" s="1"/>
  <c r="D49" i="35"/>
  <c r="AN48" i="35"/>
  <c r="AL48" i="35"/>
  <c r="AJ48" i="35"/>
  <c r="Y48" i="35"/>
  <c r="V48" i="35"/>
  <c r="S48" i="35"/>
  <c r="P48" i="35"/>
  <c r="M48" i="35"/>
  <c r="J48" i="35"/>
  <c r="AC48" i="35" s="1"/>
  <c r="G48" i="35"/>
  <c r="D48" i="35"/>
  <c r="AA48" i="35" s="1"/>
  <c r="AN47" i="35"/>
  <c r="AL47" i="35"/>
  <c r="AJ47" i="35"/>
  <c r="Y47" i="35"/>
  <c r="V47" i="35"/>
  <c r="AG47" i="35" s="1"/>
  <c r="S47" i="35"/>
  <c r="P47" i="35"/>
  <c r="M47" i="35"/>
  <c r="J47" i="35"/>
  <c r="G47" i="35"/>
  <c r="AB47" i="35" s="1"/>
  <c r="D47" i="35"/>
  <c r="AN46" i="35"/>
  <c r="AL46" i="35"/>
  <c r="AJ46" i="35"/>
  <c r="Y46" i="35"/>
  <c r="V46" i="35"/>
  <c r="S46" i="35"/>
  <c r="P46" i="35"/>
  <c r="M46" i="35"/>
  <c r="J46" i="35"/>
  <c r="G46" i="35"/>
  <c r="D46" i="35"/>
  <c r="AA46" i="35" s="1"/>
  <c r="AN45" i="35"/>
  <c r="AL45" i="35"/>
  <c r="AJ45" i="35"/>
  <c r="Y45" i="35"/>
  <c r="V45" i="35"/>
  <c r="S45" i="35"/>
  <c r="P45" i="35"/>
  <c r="M45" i="35"/>
  <c r="J45" i="35"/>
  <c r="G45" i="35"/>
  <c r="D45" i="35"/>
  <c r="AN44" i="35"/>
  <c r="AL44" i="35"/>
  <c r="AJ44" i="35"/>
  <c r="Y44" i="35"/>
  <c r="V44" i="35"/>
  <c r="S44" i="35"/>
  <c r="P44" i="35"/>
  <c r="M44" i="35"/>
  <c r="J44" i="35"/>
  <c r="G44" i="35"/>
  <c r="D44" i="35"/>
  <c r="AN43" i="35"/>
  <c r="AL43" i="35"/>
  <c r="AJ43" i="35"/>
  <c r="Y43" i="35"/>
  <c r="V43" i="35"/>
  <c r="AG43" i="35" s="1"/>
  <c r="S43" i="35"/>
  <c r="P43" i="35"/>
  <c r="M43" i="35"/>
  <c r="J43" i="35"/>
  <c r="G43" i="35"/>
  <c r="D43" i="35"/>
  <c r="AN42" i="35"/>
  <c r="AL42" i="35"/>
  <c r="AJ42" i="35"/>
  <c r="Y42" i="35"/>
  <c r="V42" i="35"/>
  <c r="S42" i="35"/>
  <c r="P42" i="35"/>
  <c r="M42" i="35"/>
  <c r="J42" i="35"/>
  <c r="G42" i="35"/>
  <c r="D42" i="35"/>
  <c r="AN41" i="35"/>
  <c r="AL41" i="35"/>
  <c r="AJ41" i="35"/>
  <c r="Y41" i="35"/>
  <c r="V41" i="35"/>
  <c r="AG41" i="35" s="1"/>
  <c r="S41" i="35"/>
  <c r="P41" i="35"/>
  <c r="M41" i="35"/>
  <c r="J41" i="35"/>
  <c r="G41" i="35"/>
  <c r="D41" i="35"/>
  <c r="AN40" i="35"/>
  <c r="AL40" i="35"/>
  <c r="AJ40" i="35"/>
  <c r="Y40" i="35"/>
  <c r="V40" i="35"/>
  <c r="S40" i="35"/>
  <c r="P40" i="35"/>
  <c r="M40" i="35"/>
  <c r="J40" i="35"/>
  <c r="G40" i="35"/>
  <c r="D40" i="35"/>
  <c r="AN39" i="35"/>
  <c r="AL39" i="35"/>
  <c r="AJ39" i="35"/>
  <c r="Y39" i="35"/>
  <c r="V39" i="35"/>
  <c r="AG39" i="35" s="1"/>
  <c r="S39" i="35"/>
  <c r="P39" i="35"/>
  <c r="M39" i="35"/>
  <c r="J39" i="35"/>
  <c r="G39" i="35"/>
  <c r="D39" i="35"/>
  <c r="AN38" i="35"/>
  <c r="AL38" i="35"/>
  <c r="AJ38" i="35"/>
  <c r="Y38" i="35"/>
  <c r="V38" i="35"/>
  <c r="S38" i="35"/>
  <c r="P38" i="35"/>
  <c r="M38" i="35"/>
  <c r="J38" i="35"/>
  <c r="AC38" i="35" s="1"/>
  <c r="G38" i="35"/>
  <c r="D38" i="35"/>
  <c r="AA38" i="35" s="1"/>
  <c r="AN37" i="35"/>
  <c r="AL37" i="35"/>
  <c r="AJ37" i="35"/>
  <c r="Y37" i="35"/>
  <c r="V37" i="35"/>
  <c r="S37" i="35"/>
  <c r="P37" i="35"/>
  <c r="M37" i="35"/>
  <c r="J37" i="35"/>
  <c r="G37" i="35"/>
  <c r="AB37" i="35" s="1"/>
  <c r="D37" i="35"/>
  <c r="AN36" i="35"/>
  <c r="AL36" i="35"/>
  <c r="AJ36" i="35"/>
  <c r="Y36" i="35"/>
  <c r="V36" i="35"/>
  <c r="S36" i="35"/>
  <c r="P36" i="35"/>
  <c r="M36" i="35"/>
  <c r="J36" i="35"/>
  <c r="AC36" i="35" s="1"/>
  <c r="G36" i="35"/>
  <c r="D36" i="35"/>
  <c r="AN35" i="35"/>
  <c r="AL35" i="35"/>
  <c r="AJ35" i="35"/>
  <c r="Y35" i="35"/>
  <c r="V35" i="35"/>
  <c r="S35" i="35"/>
  <c r="P35" i="35"/>
  <c r="M35" i="35"/>
  <c r="J35" i="35"/>
  <c r="G35" i="35"/>
  <c r="AB35" i="35" s="1"/>
  <c r="D35" i="35"/>
  <c r="AN34" i="35"/>
  <c r="AL34" i="35"/>
  <c r="AJ34" i="35"/>
  <c r="Y34" i="35"/>
  <c r="V34" i="35"/>
  <c r="S34" i="35"/>
  <c r="P34" i="35"/>
  <c r="M34" i="35"/>
  <c r="J34" i="35"/>
  <c r="AC34" i="35" s="1"/>
  <c r="G34" i="35"/>
  <c r="D34" i="35"/>
  <c r="AN33" i="35"/>
  <c r="AL33" i="35"/>
  <c r="AJ33" i="35"/>
  <c r="Y33" i="35"/>
  <c r="V33" i="35"/>
  <c r="AG33" i="35" s="1"/>
  <c r="S33" i="35"/>
  <c r="P33" i="35"/>
  <c r="M33" i="35"/>
  <c r="AD33" i="35" s="1"/>
  <c r="J33" i="35"/>
  <c r="G33" i="35"/>
  <c r="AB33" i="35" s="1"/>
  <c r="D33" i="35"/>
  <c r="AN32" i="35"/>
  <c r="AL32" i="35"/>
  <c r="AJ32" i="35"/>
  <c r="Y32" i="35"/>
  <c r="V32" i="35"/>
  <c r="S32" i="35"/>
  <c r="P32" i="35"/>
  <c r="M32" i="35"/>
  <c r="J32" i="35"/>
  <c r="G32" i="35"/>
  <c r="D32" i="35"/>
  <c r="AA32" i="35" s="1"/>
  <c r="AN31" i="35"/>
  <c r="AL31" i="35"/>
  <c r="AJ31" i="35"/>
  <c r="Y31" i="35"/>
  <c r="V31" i="35"/>
  <c r="S31" i="35"/>
  <c r="P31" i="35"/>
  <c r="M31" i="35"/>
  <c r="J31" i="35"/>
  <c r="G31" i="35"/>
  <c r="AB31" i="35" s="1"/>
  <c r="D31" i="35"/>
  <c r="AN30" i="35"/>
  <c r="AL30" i="35"/>
  <c r="AJ30" i="35"/>
  <c r="Y30" i="35"/>
  <c r="V30" i="35"/>
  <c r="S30" i="35"/>
  <c r="P30" i="35"/>
  <c r="M30" i="35"/>
  <c r="J30" i="35"/>
  <c r="AC30" i="35" s="1"/>
  <c r="G30" i="35"/>
  <c r="D30" i="35"/>
  <c r="AA30" i="35" s="1"/>
  <c r="AN29" i="35"/>
  <c r="AL29" i="35"/>
  <c r="AJ29" i="35"/>
  <c r="Y29" i="35"/>
  <c r="V29" i="35"/>
  <c r="AG29" i="35" s="1"/>
  <c r="S29" i="35"/>
  <c r="P29" i="35"/>
  <c r="M29" i="35"/>
  <c r="J29" i="35"/>
  <c r="G29" i="35"/>
  <c r="AB29" i="35" s="1"/>
  <c r="D29" i="35"/>
  <c r="AN28" i="35"/>
  <c r="AL28" i="35"/>
  <c r="AJ28" i="35"/>
  <c r="Y28" i="35"/>
  <c r="V28" i="35"/>
  <c r="S28" i="35"/>
  <c r="P28" i="35"/>
  <c r="M28" i="35"/>
  <c r="J28" i="35"/>
  <c r="AC28" i="35" s="1"/>
  <c r="G28" i="35"/>
  <c r="D28" i="35"/>
  <c r="AA28" i="35" s="1"/>
  <c r="AN27" i="35"/>
  <c r="AL27" i="35"/>
  <c r="AJ27" i="35"/>
  <c r="Y27" i="35"/>
  <c r="V27" i="35"/>
  <c r="AG27" i="35" s="1"/>
  <c r="S27" i="35"/>
  <c r="P27" i="35"/>
  <c r="M27" i="35"/>
  <c r="J27" i="35"/>
  <c r="G27" i="35"/>
  <c r="AB27" i="35" s="1"/>
  <c r="D27" i="35"/>
  <c r="AN26" i="35"/>
  <c r="AL26" i="35"/>
  <c r="AJ26" i="35"/>
  <c r="Y26" i="35"/>
  <c r="V26" i="35"/>
  <c r="S26" i="35"/>
  <c r="P26" i="35"/>
  <c r="M26" i="35"/>
  <c r="J26" i="35"/>
  <c r="G26" i="35"/>
  <c r="D26" i="35"/>
  <c r="AA26" i="35" s="1"/>
  <c r="AN25" i="35"/>
  <c r="AL25" i="35"/>
  <c r="AJ25" i="35"/>
  <c r="Y25" i="35"/>
  <c r="V25" i="35"/>
  <c r="AG25" i="35" s="1"/>
  <c r="S25" i="35"/>
  <c r="P25" i="35"/>
  <c r="M25" i="35"/>
  <c r="J25" i="35"/>
  <c r="G25" i="35"/>
  <c r="D25" i="35"/>
  <c r="AN24" i="35"/>
  <c r="AL24" i="35"/>
  <c r="AJ24" i="35"/>
  <c r="Y24" i="35"/>
  <c r="V24" i="35"/>
  <c r="S24" i="35"/>
  <c r="P24" i="35"/>
  <c r="M24" i="35"/>
  <c r="J24" i="35"/>
  <c r="G24" i="35"/>
  <c r="D24" i="35"/>
  <c r="AA24" i="35" s="1"/>
  <c r="AN23" i="35"/>
  <c r="AL23" i="35"/>
  <c r="AJ23" i="35"/>
  <c r="Y23" i="35"/>
  <c r="V23" i="35"/>
  <c r="AG23" i="35" s="1"/>
  <c r="S23" i="35"/>
  <c r="P23" i="35"/>
  <c r="M23" i="35"/>
  <c r="J23" i="35"/>
  <c r="G23" i="35"/>
  <c r="AB23" i="35" s="1"/>
  <c r="D23" i="35"/>
  <c r="AN22" i="35"/>
  <c r="AL22" i="35"/>
  <c r="AJ22" i="35"/>
  <c r="Y22" i="35"/>
  <c r="V22" i="35"/>
  <c r="S22" i="35"/>
  <c r="P22" i="35"/>
  <c r="M22" i="35"/>
  <c r="J22" i="35"/>
  <c r="AC22" i="35" s="1"/>
  <c r="G22" i="35"/>
  <c r="D22" i="35"/>
  <c r="AA22" i="35" s="1"/>
  <c r="Y21" i="35"/>
  <c r="V21" i="35"/>
  <c r="S21" i="35"/>
  <c r="P21" i="35"/>
  <c r="M21" i="35"/>
  <c r="J21" i="35"/>
  <c r="G21" i="35"/>
  <c r="D21" i="35"/>
  <c r="AA21" i="35" s="1"/>
  <c r="Y20" i="35"/>
  <c r="V20" i="35"/>
  <c r="S20" i="35"/>
  <c r="P20" i="35"/>
  <c r="M20" i="35"/>
  <c r="J20" i="35"/>
  <c r="AC20" i="35" s="1"/>
  <c r="G20" i="35"/>
  <c r="D20" i="35"/>
  <c r="AA20" i="35" s="1"/>
  <c r="Y19" i="35"/>
  <c r="V19" i="35"/>
  <c r="S19" i="35"/>
  <c r="P19" i="35"/>
  <c r="M19" i="35"/>
  <c r="J19" i="35"/>
  <c r="AC19" i="35" s="1"/>
  <c r="G19" i="35"/>
  <c r="D19" i="35"/>
  <c r="AA19" i="35" s="1"/>
  <c r="Y18" i="35"/>
  <c r="V18" i="35"/>
  <c r="S18" i="35"/>
  <c r="P18" i="35"/>
  <c r="M18" i="35"/>
  <c r="J18" i="35"/>
  <c r="G18" i="35"/>
  <c r="D18" i="35"/>
  <c r="AA18" i="35" s="1"/>
  <c r="Y17" i="35"/>
  <c r="V17" i="35"/>
  <c r="S17" i="35"/>
  <c r="P17" i="35"/>
  <c r="M17" i="35"/>
  <c r="J17" i="35"/>
  <c r="AC17" i="35" s="1"/>
  <c r="G17" i="35"/>
  <c r="D17" i="35"/>
  <c r="AA17" i="35" s="1"/>
  <c r="Y16" i="35"/>
  <c r="V16" i="35"/>
  <c r="S16" i="35"/>
  <c r="P16" i="35"/>
  <c r="M16" i="35"/>
  <c r="J16" i="35"/>
  <c r="AC16" i="35" s="1"/>
  <c r="G16" i="35"/>
  <c r="D16" i="35"/>
  <c r="AA16" i="35" s="1"/>
  <c r="Y15" i="35"/>
  <c r="V15" i="35"/>
  <c r="S15" i="35"/>
  <c r="P15" i="35"/>
  <c r="M15" i="35"/>
  <c r="J15" i="35"/>
  <c r="AC15" i="35" s="1"/>
  <c r="G15" i="35"/>
  <c r="D15" i="35"/>
  <c r="Y14" i="35"/>
  <c r="V14" i="35"/>
  <c r="S14" i="35"/>
  <c r="P14" i="35"/>
  <c r="M14" i="35"/>
  <c r="J14" i="35"/>
  <c r="AC14" i="35" s="1"/>
  <c r="G14" i="35"/>
  <c r="D14" i="35"/>
  <c r="Y13" i="35"/>
  <c r="V13" i="35"/>
  <c r="S13" i="35"/>
  <c r="P13" i="35"/>
  <c r="M13" i="35"/>
  <c r="J13" i="35"/>
  <c r="AC13" i="35" s="1"/>
  <c r="G13" i="35"/>
  <c r="D13" i="35"/>
  <c r="AA13" i="35" s="1"/>
  <c r="Y12" i="35"/>
  <c r="V12" i="35"/>
  <c r="S12" i="35"/>
  <c r="P12" i="35"/>
  <c r="M12" i="35"/>
  <c r="J12" i="35"/>
  <c r="G12" i="35"/>
  <c r="D12" i="35"/>
  <c r="AA12" i="35" s="1"/>
  <c r="Y11" i="35"/>
  <c r="V11" i="35"/>
  <c r="S11" i="35"/>
  <c r="P11" i="35"/>
  <c r="M11" i="35"/>
  <c r="J11" i="35"/>
  <c r="AC11" i="35" s="1"/>
  <c r="G11" i="35"/>
  <c r="D11" i="35"/>
  <c r="AA11" i="35" s="1"/>
  <c r="Y10" i="35"/>
  <c r="V10" i="35"/>
  <c r="S10" i="35"/>
  <c r="P10" i="35"/>
  <c r="M10" i="35"/>
  <c r="J10" i="35"/>
  <c r="G10" i="35"/>
  <c r="D10" i="35"/>
  <c r="AA10" i="35" s="1"/>
  <c r="Y9" i="35"/>
  <c r="V9" i="35"/>
  <c r="S9" i="35"/>
  <c r="P9" i="35"/>
  <c r="M9" i="35"/>
  <c r="J9" i="35"/>
  <c r="AC9" i="35" s="1"/>
  <c r="G9" i="35"/>
  <c r="D9" i="35"/>
  <c r="AA9" i="35" s="1"/>
  <c r="Y8" i="35"/>
  <c r="V8" i="35"/>
  <c r="S8" i="35"/>
  <c r="P8" i="35"/>
  <c r="M8" i="35"/>
  <c r="J8" i="35"/>
  <c r="AC8" i="35" s="1"/>
  <c r="G8" i="35"/>
  <c r="D8" i="35"/>
  <c r="Y7" i="35"/>
  <c r="V7" i="35"/>
  <c r="S7" i="35"/>
  <c r="P7" i="35"/>
  <c r="M7" i="35"/>
  <c r="J7" i="35"/>
  <c r="AC7" i="35" s="1"/>
  <c r="G7" i="35"/>
  <c r="D7" i="35"/>
  <c r="AA7" i="35" s="1"/>
  <c r="AT6" i="35" a="1"/>
  <c r="AT37" i="35"/>
  <c r="Y6" i="35"/>
  <c r="AH6" i="35" a="1"/>
  <c r="AH28" i="35" s="1"/>
  <c r="V6" i="35"/>
  <c r="AG6" i="35" s="1"/>
  <c r="AG6" i="35" a="1"/>
  <c r="AG45" i="35"/>
  <c r="S6" i="35"/>
  <c r="AF6" i="35" a="1"/>
  <c r="AF30" i="35" s="1"/>
  <c r="P6" i="35"/>
  <c r="AE6" i="35" a="1"/>
  <c r="M6" i="35"/>
  <c r="AD6" i="35" a="1"/>
  <c r="J6" i="35"/>
  <c r="AC6" i="35" s="1"/>
  <c r="AC6" i="35" a="1"/>
  <c r="G6" i="35"/>
  <c r="AB6" i="35" a="1"/>
  <c r="D6" i="35"/>
  <c r="AA6" i="35" s="1"/>
  <c r="AA6" i="35" a="1"/>
  <c r="X4" i="35"/>
  <c r="U4" i="35"/>
  <c r="R4" i="35"/>
  <c r="O4" i="35"/>
  <c r="L4" i="35"/>
  <c r="I4" i="35"/>
  <c r="F4" i="35"/>
  <c r="X3" i="35"/>
  <c r="U3" i="35"/>
  <c r="R3" i="35"/>
  <c r="O3" i="35"/>
  <c r="L3" i="35"/>
  <c r="I3" i="35"/>
  <c r="F3" i="35"/>
  <c r="C3" i="35"/>
  <c r="AF48" i="35"/>
  <c r="AH16" i="35"/>
  <c r="AB13" i="35"/>
  <c r="AB16" i="35"/>
  <c r="AB44" i="35"/>
  <c r="AT48" i="35"/>
  <c r="AB14" i="35"/>
  <c r="AD16" i="35"/>
  <c r="AB22" i="35"/>
  <c r="AH36" i="35"/>
  <c r="AD23" i="35"/>
  <c r="AD34" i="35"/>
  <c r="AD50" i="35"/>
  <c r="AF14" i="35"/>
  <c r="AB7" i="35"/>
  <c r="AB15" i="35"/>
  <c r="AB25" i="35"/>
  <c r="AB32" i="35"/>
  <c r="AB40" i="35"/>
  <c r="AD15" i="35"/>
  <c r="AD13" i="35"/>
  <c r="AD21" i="35"/>
  <c r="AC40" i="35"/>
  <c r="AA41" i="35"/>
  <c r="AA35" i="35"/>
  <c r="AA40" i="35"/>
  <c r="AA8" i="35"/>
  <c r="AA49" i="35"/>
  <c r="AA39" i="35"/>
  <c r="AA27" i="35"/>
  <c r="AA47" i="35"/>
  <c r="AA29" i="35"/>
  <c r="AA45" i="35"/>
  <c r="AA37" i="35"/>
  <c r="AA36" i="35"/>
  <c r="AA23" i="35"/>
  <c r="AA42" i="35"/>
  <c r="AC23" i="35"/>
  <c r="AT47" i="35"/>
  <c r="AT39" i="35"/>
  <c r="AT31" i="35"/>
  <c r="AT23" i="35"/>
  <c r="AT15" i="35"/>
  <c r="AT7" i="35"/>
  <c r="AT46" i="35"/>
  <c r="AT38" i="35"/>
  <c r="AT30" i="35"/>
  <c r="AT22" i="35"/>
  <c r="AT14" i="35"/>
  <c r="AT6" i="35"/>
  <c r="AT45" i="35"/>
  <c r="AT35" i="35"/>
  <c r="AT25" i="35"/>
  <c r="AT13" i="35"/>
  <c r="AT44" i="35"/>
  <c r="AT34" i="35"/>
  <c r="AT24" i="35"/>
  <c r="AT12" i="35"/>
  <c r="AT43" i="35"/>
  <c r="AT33" i="35"/>
  <c r="AT21" i="35"/>
  <c r="AT11" i="35"/>
  <c r="AT42" i="35"/>
  <c r="AT32" i="35"/>
  <c r="AT20" i="35"/>
  <c r="AT10" i="35"/>
  <c r="AT41" i="35"/>
  <c r="AT29" i="35"/>
  <c r="AT19" i="35"/>
  <c r="AT9" i="35"/>
  <c r="AT50" i="35"/>
  <c r="AT40" i="35"/>
  <c r="AT28" i="35"/>
  <c r="AT18" i="35"/>
  <c r="AT8" i="35"/>
  <c r="AT49" i="35"/>
  <c r="AG44" i="35"/>
  <c r="AG12" i="35"/>
  <c r="AG35" i="35"/>
  <c r="AG19" i="35"/>
  <c r="AG31" i="35"/>
  <c r="AG16" i="35"/>
  <c r="AG37" i="35"/>
  <c r="AG50" i="35"/>
  <c r="AG9" i="35"/>
  <c r="AG17" i="35"/>
  <c r="AT16" i="35"/>
  <c r="AA25" i="35"/>
  <c r="AA43" i="35"/>
  <c r="AT17" i="35"/>
  <c r="AA44" i="35"/>
  <c r="AC25" i="35"/>
  <c r="AC43" i="35"/>
  <c r="AG11" i="35"/>
  <c r="AT26" i="35"/>
  <c r="AA31" i="35"/>
  <c r="AC31" i="35"/>
  <c r="AC49" i="35"/>
  <c r="AB50" i="35"/>
  <c r="AB42" i="35"/>
  <c r="AB34" i="35"/>
  <c r="AB26" i="35"/>
  <c r="AB18" i="35"/>
  <c r="AB10" i="35"/>
  <c r="AB48" i="35"/>
  <c r="AB39" i="35"/>
  <c r="AB30" i="35"/>
  <c r="AB21" i="35"/>
  <c r="AB12" i="35"/>
  <c r="AB45" i="35"/>
  <c r="AB8" i="35"/>
  <c r="AB38" i="35"/>
  <c r="AB20" i="35"/>
  <c r="AB11" i="35"/>
  <c r="AB36" i="35"/>
  <c r="AB17" i="35"/>
  <c r="AB46" i="35"/>
  <c r="AB28" i="35"/>
  <c r="AB19" i="35"/>
  <c r="AB9" i="35"/>
  <c r="AB41" i="35"/>
  <c r="AC32" i="35"/>
  <c r="AT27" i="35"/>
  <c r="AC44" i="35"/>
  <c r="AC12" i="35"/>
  <c r="AC39" i="35"/>
  <c r="AC21" i="35"/>
  <c r="AC35" i="35"/>
  <c r="AC47" i="35"/>
  <c r="AC29" i="35"/>
  <c r="AC10" i="35"/>
  <c r="AC45" i="35"/>
  <c r="AC26" i="35"/>
  <c r="AC46" i="35"/>
  <c r="AC37" i="35"/>
  <c r="AC27" i="35"/>
  <c r="AC18" i="35"/>
  <c r="AC41" i="35"/>
  <c r="AC24" i="35"/>
  <c r="AC42" i="35"/>
  <c r="AA14" i="35"/>
  <c r="AA33" i="35"/>
  <c r="AA15" i="35"/>
  <c r="AA34" i="35"/>
  <c r="AB6" i="35"/>
  <c r="AB24" i="35"/>
  <c r="AB43" i="35"/>
  <c r="AC33" i="35"/>
  <c r="AD46" i="35"/>
  <c r="AD38" i="35"/>
  <c r="AD30" i="35"/>
  <c r="AD22" i="35"/>
  <c r="AD14" i="35"/>
  <c r="AD6" i="35"/>
  <c r="AD48" i="35"/>
  <c r="AD39" i="35"/>
  <c r="AD29" i="35"/>
  <c r="AD20" i="35"/>
  <c r="AD11" i="35"/>
  <c r="AD44" i="35"/>
  <c r="AD26" i="35"/>
  <c r="AD8" i="35"/>
  <c r="AD47" i="35"/>
  <c r="AD37" i="35"/>
  <c r="AD28" i="35"/>
  <c r="AD19" i="35"/>
  <c r="AD10" i="35"/>
  <c r="AD35" i="35"/>
  <c r="AD17" i="35"/>
  <c r="AD45" i="35"/>
  <c r="AD36" i="35"/>
  <c r="AD27" i="35"/>
  <c r="AD18" i="35"/>
  <c r="AD9" i="35"/>
  <c r="AD24" i="35"/>
  <c r="AD42" i="35"/>
  <c r="AF50" i="35"/>
  <c r="AF42" i="35"/>
  <c r="AF34" i="35"/>
  <c r="AF26" i="35"/>
  <c r="AF18" i="35"/>
  <c r="AF10" i="35"/>
  <c r="AF47" i="35"/>
  <c r="AF38" i="35"/>
  <c r="AF29" i="35"/>
  <c r="AF20" i="35"/>
  <c r="AF11" i="35"/>
  <c r="AF44" i="35"/>
  <c r="AF25" i="35"/>
  <c r="AF46" i="35"/>
  <c r="AF37" i="35"/>
  <c r="AF28" i="35"/>
  <c r="AF19" i="35"/>
  <c r="AF9" i="35"/>
  <c r="AF35" i="35"/>
  <c r="AF16" i="35"/>
  <c r="AF45" i="35"/>
  <c r="AF36" i="35"/>
  <c r="AF27" i="35"/>
  <c r="AF17" i="35"/>
  <c r="AF8" i="35"/>
  <c r="AF7" i="35"/>
  <c r="AF23" i="35"/>
  <c r="AF41" i="35"/>
  <c r="AG14" i="35"/>
  <c r="AG34" i="35"/>
  <c r="AT36" i="35"/>
  <c r="AH13" i="35"/>
  <c r="Y51" i="34"/>
  <c r="V51" i="34"/>
  <c r="S51" i="34"/>
  <c r="P51" i="34"/>
  <c r="M51" i="34"/>
  <c r="J51" i="34"/>
  <c r="G51" i="34"/>
  <c r="D51" i="34"/>
  <c r="AN50" i="34"/>
  <c r="AL50" i="34"/>
  <c r="AJ50" i="34"/>
  <c r="Y50" i="34"/>
  <c r="V50" i="34"/>
  <c r="S50" i="34"/>
  <c r="P50" i="34"/>
  <c r="AE50" i="34" s="1"/>
  <c r="M50" i="34"/>
  <c r="J50" i="34"/>
  <c r="G50" i="34"/>
  <c r="D50" i="34"/>
  <c r="AN49" i="34"/>
  <c r="AL49" i="34"/>
  <c r="AJ49" i="34"/>
  <c r="Y49" i="34"/>
  <c r="V49" i="34"/>
  <c r="S49" i="34"/>
  <c r="P49" i="34"/>
  <c r="M49" i="34"/>
  <c r="J49" i="34"/>
  <c r="G49" i="34"/>
  <c r="D49" i="34"/>
  <c r="AN48" i="34"/>
  <c r="AL48" i="34"/>
  <c r="AJ48" i="34"/>
  <c r="Y48" i="34"/>
  <c r="V48" i="34"/>
  <c r="S48" i="34"/>
  <c r="P48" i="34"/>
  <c r="M48" i="34"/>
  <c r="J48" i="34"/>
  <c r="G48" i="34"/>
  <c r="D48" i="34"/>
  <c r="AN47" i="34"/>
  <c r="AL47" i="34"/>
  <c r="AJ47" i="34"/>
  <c r="Y47" i="34"/>
  <c r="V47" i="34"/>
  <c r="S47" i="34"/>
  <c r="P47" i="34"/>
  <c r="M47" i="34"/>
  <c r="J47" i="34"/>
  <c r="G47" i="34"/>
  <c r="D47" i="34"/>
  <c r="AN46" i="34"/>
  <c r="AL46" i="34"/>
  <c r="AJ46" i="34"/>
  <c r="Y46" i="34"/>
  <c r="V46" i="34"/>
  <c r="S46" i="34"/>
  <c r="P46" i="34"/>
  <c r="M46" i="34"/>
  <c r="J46" i="34"/>
  <c r="G46" i="34"/>
  <c r="D46" i="34"/>
  <c r="AN45" i="34"/>
  <c r="AL45" i="34"/>
  <c r="AJ45" i="34"/>
  <c r="Y45" i="34"/>
  <c r="V45" i="34"/>
  <c r="S45" i="34"/>
  <c r="P45" i="34"/>
  <c r="M45" i="34"/>
  <c r="J45" i="34"/>
  <c r="G45" i="34"/>
  <c r="D45" i="34"/>
  <c r="AN44" i="34"/>
  <c r="AL44" i="34"/>
  <c r="AJ44" i="34"/>
  <c r="Y44" i="34"/>
  <c r="V44" i="34"/>
  <c r="S44" i="34"/>
  <c r="P44" i="34"/>
  <c r="M44" i="34"/>
  <c r="J44" i="34"/>
  <c r="G44" i="34"/>
  <c r="D44" i="34"/>
  <c r="AN43" i="34"/>
  <c r="AL43" i="34"/>
  <c r="AJ43" i="34"/>
  <c r="Y43" i="34"/>
  <c r="V43" i="34"/>
  <c r="S43" i="34"/>
  <c r="P43" i="34"/>
  <c r="M43" i="34"/>
  <c r="J43" i="34"/>
  <c r="G43" i="34"/>
  <c r="D43" i="34"/>
  <c r="AN42" i="34"/>
  <c r="AL42" i="34"/>
  <c r="AJ42" i="34"/>
  <c r="Y42" i="34"/>
  <c r="V42" i="34"/>
  <c r="S42" i="34"/>
  <c r="P42" i="34"/>
  <c r="M42" i="34"/>
  <c r="J42" i="34"/>
  <c r="G42" i="34"/>
  <c r="D42" i="34"/>
  <c r="AN41" i="34"/>
  <c r="AL41" i="34"/>
  <c r="AJ41" i="34"/>
  <c r="Y41" i="34"/>
  <c r="V41" i="34"/>
  <c r="S41" i="34"/>
  <c r="P41" i="34"/>
  <c r="M41" i="34"/>
  <c r="J41" i="34"/>
  <c r="G41" i="34"/>
  <c r="D41" i="34"/>
  <c r="AN40" i="34"/>
  <c r="AL40" i="34"/>
  <c r="AJ40" i="34"/>
  <c r="Y40" i="34"/>
  <c r="V40" i="34"/>
  <c r="S40" i="34"/>
  <c r="P40" i="34"/>
  <c r="M40" i="34"/>
  <c r="J40" i="34"/>
  <c r="G40" i="34"/>
  <c r="D40" i="34"/>
  <c r="AN39" i="34"/>
  <c r="AL39" i="34"/>
  <c r="AJ39" i="34"/>
  <c r="Y39" i="34"/>
  <c r="V39" i="34"/>
  <c r="S39" i="34"/>
  <c r="P39" i="34"/>
  <c r="M39" i="34"/>
  <c r="J39" i="34"/>
  <c r="G39" i="34"/>
  <c r="D39" i="34"/>
  <c r="AN38" i="34"/>
  <c r="AL38" i="34"/>
  <c r="AJ38" i="34"/>
  <c r="Y38" i="34"/>
  <c r="V38" i="34"/>
  <c r="S38" i="34"/>
  <c r="P38" i="34"/>
  <c r="M38" i="34"/>
  <c r="J38" i="34"/>
  <c r="G38" i="34"/>
  <c r="D38" i="34"/>
  <c r="AN37" i="34"/>
  <c r="AL37" i="34"/>
  <c r="AJ37" i="34"/>
  <c r="Y37" i="34"/>
  <c r="V37" i="34"/>
  <c r="S37" i="34"/>
  <c r="P37" i="34"/>
  <c r="M37" i="34"/>
  <c r="J37" i="34"/>
  <c r="G37" i="34"/>
  <c r="D37" i="34"/>
  <c r="AN36" i="34"/>
  <c r="AL36" i="34"/>
  <c r="AJ36" i="34"/>
  <c r="Y36" i="34"/>
  <c r="V36" i="34"/>
  <c r="S36" i="34"/>
  <c r="P36" i="34"/>
  <c r="M36" i="34"/>
  <c r="J36" i="34"/>
  <c r="G36" i="34"/>
  <c r="D36" i="34"/>
  <c r="AN35" i="34"/>
  <c r="AL35" i="34"/>
  <c r="AJ35" i="34"/>
  <c r="Y35" i="34"/>
  <c r="V35" i="34"/>
  <c r="S35" i="34"/>
  <c r="P35" i="34"/>
  <c r="M35" i="34"/>
  <c r="J35" i="34"/>
  <c r="G35" i="34"/>
  <c r="D35" i="34"/>
  <c r="AN34" i="34"/>
  <c r="AL34" i="34"/>
  <c r="AJ34" i="34"/>
  <c r="Y34" i="34"/>
  <c r="V34" i="34"/>
  <c r="S34" i="34"/>
  <c r="P34" i="34"/>
  <c r="M34" i="34"/>
  <c r="J34" i="34"/>
  <c r="G34" i="34"/>
  <c r="D34" i="34"/>
  <c r="AN33" i="34"/>
  <c r="AL33" i="34"/>
  <c r="AJ33" i="34"/>
  <c r="Y33" i="34"/>
  <c r="V33" i="34"/>
  <c r="S33" i="34"/>
  <c r="P33" i="34"/>
  <c r="M33" i="34"/>
  <c r="J33" i="34"/>
  <c r="G33" i="34"/>
  <c r="D33" i="34"/>
  <c r="AN32" i="34"/>
  <c r="AL32" i="34"/>
  <c r="AJ32" i="34"/>
  <c r="Y32" i="34"/>
  <c r="V32" i="34"/>
  <c r="S32" i="34"/>
  <c r="P32" i="34"/>
  <c r="M32" i="34"/>
  <c r="J32" i="34"/>
  <c r="G32" i="34"/>
  <c r="D32" i="34"/>
  <c r="AN31" i="34"/>
  <c r="AL31" i="34"/>
  <c r="AJ31" i="34"/>
  <c r="Y31" i="34"/>
  <c r="V31" i="34"/>
  <c r="S31" i="34"/>
  <c r="P31" i="34"/>
  <c r="M31" i="34"/>
  <c r="J31" i="34"/>
  <c r="G31" i="34"/>
  <c r="D31" i="34"/>
  <c r="AN30" i="34"/>
  <c r="AL30" i="34"/>
  <c r="AJ30" i="34"/>
  <c r="Y30" i="34"/>
  <c r="V30" i="34"/>
  <c r="S30" i="34"/>
  <c r="P30" i="34"/>
  <c r="M30" i="34"/>
  <c r="J30" i="34"/>
  <c r="G30" i="34"/>
  <c r="D30" i="34"/>
  <c r="AN29" i="34"/>
  <c r="AL29" i="34"/>
  <c r="AJ29" i="34"/>
  <c r="Y29" i="34"/>
  <c r="V29" i="34"/>
  <c r="S29" i="34"/>
  <c r="P29" i="34"/>
  <c r="M29" i="34"/>
  <c r="J29" i="34"/>
  <c r="G29" i="34"/>
  <c r="D29" i="34"/>
  <c r="AN28" i="34"/>
  <c r="AL28" i="34"/>
  <c r="AJ28" i="34"/>
  <c r="Y28" i="34"/>
  <c r="V28" i="34"/>
  <c r="S28" i="34"/>
  <c r="P28" i="34"/>
  <c r="M28" i="34"/>
  <c r="J28" i="34"/>
  <c r="G28" i="34"/>
  <c r="D28" i="34"/>
  <c r="AN27" i="34"/>
  <c r="AL27" i="34"/>
  <c r="AJ27" i="34"/>
  <c r="Y27" i="34"/>
  <c r="V27" i="34"/>
  <c r="S27" i="34"/>
  <c r="P27" i="34"/>
  <c r="M27" i="34"/>
  <c r="J27" i="34"/>
  <c r="G27" i="34"/>
  <c r="D27" i="34"/>
  <c r="AN26" i="34"/>
  <c r="AL26" i="34"/>
  <c r="AJ26" i="34"/>
  <c r="Y26" i="34"/>
  <c r="V26" i="34"/>
  <c r="S26" i="34"/>
  <c r="P26" i="34"/>
  <c r="M26" i="34"/>
  <c r="J26" i="34"/>
  <c r="G26" i="34"/>
  <c r="D26" i="34"/>
  <c r="Y25" i="34"/>
  <c r="V25" i="34"/>
  <c r="S25" i="34"/>
  <c r="P25" i="34"/>
  <c r="M25" i="34"/>
  <c r="J25" i="34"/>
  <c r="G25" i="34"/>
  <c r="D25" i="34"/>
  <c r="Y24" i="34"/>
  <c r="V24" i="34"/>
  <c r="S24" i="34"/>
  <c r="P24" i="34"/>
  <c r="M24" i="34"/>
  <c r="J24" i="34"/>
  <c r="G24" i="34"/>
  <c r="D24" i="34"/>
  <c r="Y23" i="34"/>
  <c r="V23" i="34"/>
  <c r="S23" i="34"/>
  <c r="P23" i="34"/>
  <c r="M23" i="34"/>
  <c r="J23" i="34"/>
  <c r="G23" i="34"/>
  <c r="D23" i="34"/>
  <c r="Y22" i="34"/>
  <c r="V22" i="34"/>
  <c r="S22" i="34"/>
  <c r="P22" i="34"/>
  <c r="M22" i="34"/>
  <c r="J22" i="34"/>
  <c r="G22" i="34"/>
  <c r="D22" i="34"/>
  <c r="Y21" i="34"/>
  <c r="V21" i="34"/>
  <c r="S21" i="34"/>
  <c r="P21" i="34"/>
  <c r="M21" i="34"/>
  <c r="J21" i="34"/>
  <c r="G21" i="34"/>
  <c r="D21" i="34"/>
  <c r="Y20" i="34"/>
  <c r="V20" i="34"/>
  <c r="S20" i="34"/>
  <c r="P20" i="34"/>
  <c r="M20" i="34"/>
  <c r="J20" i="34"/>
  <c r="G20" i="34"/>
  <c r="D20" i="34"/>
  <c r="Y19" i="34"/>
  <c r="V19" i="34"/>
  <c r="S19" i="34"/>
  <c r="P19" i="34"/>
  <c r="M19" i="34"/>
  <c r="J19" i="34"/>
  <c r="G19" i="34"/>
  <c r="D19" i="34"/>
  <c r="Y18" i="34"/>
  <c r="V18" i="34"/>
  <c r="S18" i="34"/>
  <c r="P18" i="34"/>
  <c r="M18" i="34"/>
  <c r="J18" i="34"/>
  <c r="G18" i="34"/>
  <c r="D18" i="34"/>
  <c r="Y17" i="34"/>
  <c r="V17" i="34"/>
  <c r="S17" i="34"/>
  <c r="P17" i="34"/>
  <c r="M17" i="34"/>
  <c r="J17" i="34"/>
  <c r="G17" i="34"/>
  <c r="D17" i="34"/>
  <c r="Y16" i="34"/>
  <c r="V16" i="34"/>
  <c r="S16" i="34"/>
  <c r="P16" i="34"/>
  <c r="M16" i="34"/>
  <c r="J16" i="34"/>
  <c r="G16" i="34"/>
  <c r="D16" i="34"/>
  <c r="Y15" i="34"/>
  <c r="V15" i="34"/>
  <c r="S15" i="34"/>
  <c r="P15" i="34"/>
  <c r="M15" i="34"/>
  <c r="J15" i="34"/>
  <c r="G15" i="34"/>
  <c r="D15" i="34"/>
  <c r="Y14" i="34"/>
  <c r="V14" i="34"/>
  <c r="S14" i="34"/>
  <c r="P14" i="34"/>
  <c r="M14" i="34"/>
  <c r="J14" i="34"/>
  <c r="G14" i="34"/>
  <c r="D14" i="34"/>
  <c r="Y13" i="34"/>
  <c r="V13" i="34"/>
  <c r="S13" i="34"/>
  <c r="P13" i="34"/>
  <c r="M13" i="34"/>
  <c r="J13" i="34"/>
  <c r="G13" i="34"/>
  <c r="D13" i="34"/>
  <c r="Y12" i="34"/>
  <c r="V12" i="34"/>
  <c r="S12" i="34"/>
  <c r="P12" i="34"/>
  <c r="M12" i="34"/>
  <c r="J12" i="34"/>
  <c r="G12" i="34"/>
  <c r="D12" i="34"/>
  <c r="Y11" i="34"/>
  <c r="V11" i="34"/>
  <c r="S11" i="34"/>
  <c r="P11" i="34"/>
  <c r="M11" i="34"/>
  <c r="J11" i="34"/>
  <c r="G11" i="34"/>
  <c r="D11" i="34"/>
  <c r="Y10" i="34"/>
  <c r="V10" i="34"/>
  <c r="S10" i="34"/>
  <c r="P10" i="34"/>
  <c r="M10" i="34"/>
  <c r="J10" i="34"/>
  <c r="G10" i="34"/>
  <c r="D10" i="34"/>
  <c r="Y9" i="34"/>
  <c r="V9" i="34"/>
  <c r="S9" i="34"/>
  <c r="P9" i="34"/>
  <c r="M9" i="34"/>
  <c r="J9" i="34"/>
  <c r="G9" i="34"/>
  <c r="D9" i="34"/>
  <c r="Y8" i="34"/>
  <c r="V8" i="34"/>
  <c r="S8" i="34"/>
  <c r="P8" i="34"/>
  <c r="M8" i="34"/>
  <c r="J8" i="34"/>
  <c r="G8" i="34"/>
  <c r="D8" i="34"/>
  <c r="Y7" i="34"/>
  <c r="V7" i="34"/>
  <c r="S7" i="34"/>
  <c r="P7" i="34"/>
  <c r="M7" i="34"/>
  <c r="J7" i="34"/>
  <c r="G7" i="34"/>
  <c r="D7" i="34"/>
  <c r="AT6" i="34" a="1"/>
  <c r="Y6" i="34"/>
  <c r="AH6" i="34" a="1"/>
  <c r="AH50" i="34" s="1"/>
  <c r="V6" i="34"/>
  <c r="AG6" i="34" a="1"/>
  <c r="AG13" i="34" s="1"/>
  <c r="S6" i="34"/>
  <c r="AF6" i="34" a="1"/>
  <c r="AF40" i="34" s="1"/>
  <c r="P6" i="34"/>
  <c r="AE6" i="34" a="1"/>
  <c r="AE41" i="34" s="1"/>
  <c r="M6" i="34"/>
  <c r="J6" i="34"/>
  <c r="AC6" i="34" a="1"/>
  <c r="AC49" i="34" s="1"/>
  <c r="G6" i="34"/>
  <c r="AB6" i="34" a="1"/>
  <c r="AB47" i="34" s="1"/>
  <c r="D6" i="34"/>
  <c r="AA6" i="34" a="1"/>
  <c r="X4" i="34"/>
  <c r="U4" i="34"/>
  <c r="R4" i="34"/>
  <c r="O4" i="34"/>
  <c r="L4" i="34"/>
  <c r="I4" i="34"/>
  <c r="F4" i="34"/>
  <c r="X3" i="34"/>
  <c r="U3" i="34"/>
  <c r="R3" i="34"/>
  <c r="O3" i="34"/>
  <c r="L3" i="34"/>
  <c r="I3" i="34"/>
  <c r="F3" i="34"/>
  <c r="C3" i="34"/>
  <c r="A1" i="34"/>
  <c r="D39" i="4" s="1"/>
  <c r="Y51" i="33"/>
  <c r="V51" i="33"/>
  <c r="S51" i="33"/>
  <c r="P51" i="33"/>
  <c r="M51" i="33"/>
  <c r="J51" i="33"/>
  <c r="G51" i="33"/>
  <c r="D51" i="33"/>
  <c r="AN50" i="33"/>
  <c r="AL50" i="33"/>
  <c r="AJ50" i="33"/>
  <c r="Y50" i="33"/>
  <c r="V50" i="33"/>
  <c r="S50" i="33"/>
  <c r="P50" i="33"/>
  <c r="M50" i="33"/>
  <c r="J50" i="33"/>
  <c r="G50" i="33"/>
  <c r="D50" i="33"/>
  <c r="AN49" i="33"/>
  <c r="AL49" i="33"/>
  <c r="AJ49" i="33"/>
  <c r="Y49" i="33"/>
  <c r="V49" i="33"/>
  <c r="S49" i="33"/>
  <c r="P49" i="33"/>
  <c r="M49" i="33"/>
  <c r="J49" i="33"/>
  <c r="G49" i="33"/>
  <c r="D49" i="33"/>
  <c r="AN48" i="33"/>
  <c r="AL48" i="33"/>
  <c r="AJ48" i="33"/>
  <c r="Y48" i="33"/>
  <c r="V48" i="33"/>
  <c r="S48" i="33"/>
  <c r="P48" i="33"/>
  <c r="M48" i="33"/>
  <c r="J48" i="33"/>
  <c r="G48" i="33"/>
  <c r="D48" i="33"/>
  <c r="AN47" i="33"/>
  <c r="AL47" i="33"/>
  <c r="AJ47" i="33"/>
  <c r="Y47" i="33"/>
  <c r="V47" i="33"/>
  <c r="S47" i="33"/>
  <c r="P47" i="33"/>
  <c r="M47" i="33"/>
  <c r="J47" i="33"/>
  <c r="G47" i="33"/>
  <c r="D47" i="33"/>
  <c r="AN46" i="33"/>
  <c r="AL46" i="33"/>
  <c r="AJ46" i="33"/>
  <c r="Y46" i="33"/>
  <c r="V46" i="33"/>
  <c r="S46" i="33"/>
  <c r="P46" i="33"/>
  <c r="M46" i="33"/>
  <c r="J46" i="33"/>
  <c r="G46" i="33"/>
  <c r="D46" i="33"/>
  <c r="AA46" i="33" s="1"/>
  <c r="AN45" i="33"/>
  <c r="AL45" i="33"/>
  <c r="AJ45" i="33"/>
  <c r="Y45" i="33"/>
  <c r="V45" i="33"/>
  <c r="S45" i="33"/>
  <c r="P45" i="33"/>
  <c r="M45" i="33"/>
  <c r="AD45" i="33" s="1"/>
  <c r="J45" i="33"/>
  <c r="G45" i="33"/>
  <c r="D45" i="33"/>
  <c r="AN44" i="33"/>
  <c r="AL44" i="33"/>
  <c r="AJ44" i="33"/>
  <c r="Y44" i="33"/>
  <c r="V44" i="33"/>
  <c r="S44" i="33"/>
  <c r="P44" i="33"/>
  <c r="M44" i="33"/>
  <c r="J44" i="33"/>
  <c r="G44" i="33"/>
  <c r="D44" i="33"/>
  <c r="AN43" i="33"/>
  <c r="AL43" i="33"/>
  <c r="AJ43" i="33"/>
  <c r="Y43" i="33"/>
  <c r="V43" i="33"/>
  <c r="S43" i="33"/>
  <c r="P43" i="33"/>
  <c r="M43" i="33"/>
  <c r="J43" i="33"/>
  <c r="G43" i="33"/>
  <c r="D43" i="33"/>
  <c r="AN42" i="33"/>
  <c r="AL42" i="33"/>
  <c r="AJ42" i="33"/>
  <c r="Y42" i="33"/>
  <c r="V42" i="33"/>
  <c r="S42" i="33"/>
  <c r="P42" i="33"/>
  <c r="M42" i="33"/>
  <c r="J42" i="33"/>
  <c r="G42" i="33"/>
  <c r="D42" i="33"/>
  <c r="AN41" i="33"/>
  <c r="AL41" i="33"/>
  <c r="AJ41" i="33"/>
  <c r="Y41" i="33"/>
  <c r="V41" i="33"/>
  <c r="S41" i="33"/>
  <c r="P41" i="33"/>
  <c r="M41" i="33"/>
  <c r="AD41" i="33" s="1"/>
  <c r="J41" i="33"/>
  <c r="G41" i="33"/>
  <c r="D41" i="33"/>
  <c r="AN40" i="33"/>
  <c r="AL40" i="33"/>
  <c r="AJ40" i="33"/>
  <c r="Y40" i="33"/>
  <c r="V40" i="33"/>
  <c r="S40" i="33"/>
  <c r="P40" i="33"/>
  <c r="M40" i="33"/>
  <c r="J40" i="33"/>
  <c r="G40" i="33"/>
  <c r="D40" i="33"/>
  <c r="AN39" i="33"/>
  <c r="AL39" i="33"/>
  <c r="AJ39" i="33"/>
  <c r="Y39" i="33"/>
  <c r="V39" i="33"/>
  <c r="S39" i="33"/>
  <c r="P39" i="33"/>
  <c r="M39" i="33"/>
  <c r="J39" i="33"/>
  <c r="G39" i="33"/>
  <c r="D39" i="33"/>
  <c r="AN38" i="33"/>
  <c r="AL38" i="33"/>
  <c r="AJ38" i="33"/>
  <c r="Y38" i="33"/>
  <c r="V38" i="33"/>
  <c r="S38" i="33"/>
  <c r="P38" i="33"/>
  <c r="M38" i="33"/>
  <c r="J38" i="33"/>
  <c r="G38" i="33"/>
  <c r="D38" i="33"/>
  <c r="AN37" i="33"/>
  <c r="AL37" i="33"/>
  <c r="AJ37" i="33"/>
  <c r="Y37" i="33"/>
  <c r="V37" i="33"/>
  <c r="S37" i="33"/>
  <c r="P37" i="33"/>
  <c r="M37" i="33"/>
  <c r="J37" i="33"/>
  <c r="G37" i="33"/>
  <c r="D37" i="33"/>
  <c r="AN36" i="33"/>
  <c r="AL36" i="33"/>
  <c r="AJ36" i="33"/>
  <c r="Y36" i="33"/>
  <c r="V36" i="33"/>
  <c r="S36" i="33"/>
  <c r="P36" i="33"/>
  <c r="M36" i="33"/>
  <c r="J36" i="33"/>
  <c r="G36" i="33"/>
  <c r="D36" i="33"/>
  <c r="AA36" i="33" s="1"/>
  <c r="AN35" i="33"/>
  <c r="AL35" i="33"/>
  <c r="AJ35" i="33"/>
  <c r="Y35" i="33"/>
  <c r="V35" i="33"/>
  <c r="S35" i="33"/>
  <c r="P35" i="33"/>
  <c r="M35" i="33"/>
  <c r="J35" i="33"/>
  <c r="G35" i="33"/>
  <c r="D35" i="33"/>
  <c r="AN34" i="33"/>
  <c r="AL34" i="33"/>
  <c r="AJ34" i="33"/>
  <c r="Y34" i="33"/>
  <c r="V34" i="33"/>
  <c r="S34" i="33"/>
  <c r="P34" i="33"/>
  <c r="M34" i="33"/>
  <c r="J34" i="33"/>
  <c r="G34" i="33"/>
  <c r="D34" i="33"/>
  <c r="AN33" i="33"/>
  <c r="AL33" i="33"/>
  <c r="AJ33" i="33"/>
  <c r="Y33" i="33"/>
  <c r="V33" i="33"/>
  <c r="S33" i="33"/>
  <c r="P33" i="33"/>
  <c r="M33" i="33"/>
  <c r="AD33" i="33" s="1"/>
  <c r="J33" i="33"/>
  <c r="G33" i="33"/>
  <c r="D33" i="33"/>
  <c r="AN32" i="33"/>
  <c r="AL32" i="33"/>
  <c r="AJ32" i="33"/>
  <c r="Y32" i="33"/>
  <c r="V32" i="33"/>
  <c r="S32" i="33"/>
  <c r="P32" i="33"/>
  <c r="M32" i="33"/>
  <c r="J32" i="33"/>
  <c r="G32" i="33"/>
  <c r="D32" i="33"/>
  <c r="AN31" i="33"/>
  <c r="AL31" i="33"/>
  <c r="AJ31" i="33"/>
  <c r="Y31" i="33"/>
  <c r="V31" i="33"/>
  <c r="S31" i="33"/>
  <c r="P31" i="33"/>
  <c r="M31" i="33"/>
  <c r="J31" i="33"/>
  <c r="G31" i="33"/>
  <c r="D31" i="33"/>
  <c r="AN30" i="33"/>
  <c r="AL30" i="33"/>
  <c r="AJ30" i="33"/>
  <c r="Y30" i="33"/>
  <c r="V30" i="33"/>
  <c r="S30" i="33"/>
  <c r="P30" i="33"/>
  <c r="M30" i="33"/>
  <c r="J30" i="33"/>
  <c r="G30" i="33"/>
  <c r="D30" i="33"/>
  <c r="AA30" i="33" s="1"/>
  <c r="AN29" i="33"/>
  <c r="AL29" i="33"/>
  <c r="AJ29" i="33"/>
  <c r="Y29" i="33"/>
  <c r="V29" i="33"/>
  <c r="S29" i="33"/>
  <c r="P29" i="33"/>
  <c r="M29" i="33"/>
  <c r="J29" i="33"/>
  <c r="G29" i="33"/>
  <c r="D29" i="33"/>
  <c r="AN28" i="33"/>
  <c r="AL28" i="33"/>
  <c r="AJ28" i="33"/>
  <c r="Y28" i="33"/>
  <c r="V28" i="33"/>
  <c r="S28" i="33"/>
  <c r="P28" i="33"/>
  <c r="M28" i="33"/>
  <c r="J28" i="33"/>
  <c r="G28" i="33"/>
  <c r="D28" i="33"/>
  <c r="AN27" i="33"/>
  <c r="AL27" i="33"/>
  <c r="AJ27" i="33"/>
  <c r="Y27" i="33"/>
  <c r="V27" i="33"/>
  <c r="S27" i="33"/>
  <c r="P27" i="33"/>
  <c r="M27" i="33"/>
  <c r="J27" i="33"/>
  <c r="G27" i="33"/>
  <c r="D27" i="33"/>
  <c r="AN26" i="33"/>
  <c r="AL26" i="33"/>
  <c r="AJ26" i="33"/>
  <c r="Y26" i="33"/>
  <c r="V26" i="33"/>
  <c r="S26" i="33"/>
  <c r="P26" i="33"/>
  <c r="M26" i="33"/>
  <c r="J26" i="33"/>
  <c r="G26" i="33"/>
  <c r="D26" i="33"/>
  <c r="AN25" i="33"/>
  <c r="AL25" i="33"/>
  <c r="AJ25" i="33"/>
  <c r="Y25" i="33"/>
  <c r="V25" i="33"/>
  <c r="S25" i="33"/>
  <c r="P25" i="33"/>
  <c r="M25" i="33"/>
  <c r="J25" i="33"/>
  <c r="G25" i="33"/>
  <c r="D25" i="33"/>
  <c r="AN24" i="33"/>
  <c r="AL24" i="33"/>
  <c r="AJ24" i="33"/>
  <c r="Y24" i="33"/>
  <c r="V24" i="33"/>
  <c r="S24" i="33"/>
  <c r="P24" i="33"/>
  <c r="M24" i="33"/>
  <c r="J24" i="33"/>
  <c r="G24" i="33"/>
  <c r="D24" i="33"/>
  <c r="Y23" i="33"/>
  <c r="V23" i="33"/>
  <c r="S23" i="33"/>
  <c r="P23" i="33"/>
  <c r="M23" i="33"/>
  <c r="J23" i="33"/>
  <c r="G23" i="33"/>
  <c r="D23" i="33"/>
  <c r="Y22" i="33"/>
  <c r="V22" i="33"/>
  <c r="S22" i="33"/>
  <c r="P22" i="33"/>
  <c r="M22" i="33"/>
  <c r="J22" i="33"/>
  <c r="G22" i="33"/>
  <c r="D22" i="33"/>
  <c r="Y21" i="33"/>
  <c r="V21" i="33"/>
  <c r="S21" i="33"/>
  <c r="P21" i="33"/>
  <c r="M21" i="33"/>
  <c r="J21" i="33"/>
  <c r="G21" i="33"/>
  <c r="D21" i="33"/>
  <c r="AA21" i="33" s="1"/>
  <c r="Y20" i="33"/>
  <c r="V20" i="33"/>
  <c r="S20" i="33"/>
  <c r="P20" i="33"/>
  <c r="M20" i="33"/>
  <c r="J20" i="33"/>
  <c r="G20" i="33"/>
  <c r="D20" i="33"/>
  <c r="AA20" i="33" s="1"/>
  <c r="Y19" i="33"/>
  <c r="V19" i="33"/>
  <c r="S19" i="33"/>
  <c r="P19" i="33"/>
  <c r="M19" i="33"/>
  <c r="J19" i="33"/>
  <c r="G19" i="33"/>
  <c r="D19" i="33"/>
  <c r="Y18" i="33"/>
  <c r="V18" i="33"/>
  <c r="S18" i="33"/>
  <c r="P18" i="33"/>
  <c r="M18" i="33"/>
  <c r="J18" i="33"/>
  <c r="G18" i="33"/>
  <c r="D18" i="33"/>
  <c r="Y17" i="33"/>
  <c r="V17" i="33"/>
  <c r="S17" i="33"/>
  <c r="P17" i="33"/>
  <c r="M17" i="33"/>
  <c r="J17" i="33"/>
  <c r="G17" i="33"/>
  <c r="D17" i="33"/>
  <c r="Y16" i="33"/>
  <c r="V16" i="33"/>
  <c r="S16" i="33"/>
  <c r="P16" i="33"/>
  <c r="M16" i="33"/>
  <c r="J16" i="33"/>
  <c r="G16" i="33"/>
  <c r="D16" i="33"/>
  <c r="Y15" i="33"/>
  <c r="V15" i="33"/>
  <c r="S15" i="33"/>
  <c r="P15" i="33"/>
  <c r="M15" i="33"/>
  <c r="J15" i="33"/>
  <c r="G15" i="33"/>
  <c r="D15" i="33"/>
  <c r="Y14" i="33"/>
  <c r="V14" i="33"/>
  <c r="S14" i="33"/>
  <c r="P14" i="33"/>
  <c r="M14" i="33"/>
  <c r="J14" i="33"/>
  <c r="G14" i="33"/>
  <c r="D14" i="33"/>
  <c r="Y13" i="33"/>
  <c r="V13" i="33"/>
  <c r="S13" i="33"/>
  <c r="P13" i="33"/>
  <c r="M13" i="33"/>
  <c r="J13" i="33"/>
  <c r="G13" i="33"/>
  <c r="D13" i="33"/>
  <c r="AA13" i="33" s="1"/>
  <c r="Y12" i="33"/>
  <c r="V12" i="33"/>
  <c r="S12" i="33"/>
  <c r="P12" i="33"/>
  <c r="M12" i="33"/>
  <c r="J12" i="33"/>
  <c r="G12" i="33"/>
  <c r="D12" i="33"/>
  <c r="AA12" i="33" s="1"/>
  <c r="Y11" i="33"/>
  <c r="V11" i="33"/>
  <c r="S11" i="33"/>
  <c r="P11" i="33"/>
  <c r="M11" i="33"/>
  <c r="J11" i="33"/>
  <c r="G11" i="33"/>
  <c r="D11" i="33"/>
  <c r="Y10" i="33"/>
  <c r="V10" i="33"/>
  <c r="S10" i="33"/>
  <c r="P10" i="33"/>
  <c r="M10" i="33"/>
  <c r="J10" i="33"/>
  <c r="G10" i="33"/>
  <c r="D10" i="33"/>
  <c r="Y9" i="33"/>
  <c r="V9" i="33"/>
  <c r="S9" i="33"/>
  <c r="P9" i="33"/>
  <c r="M9" i="33"/>
  <c r="J9" i="33"/>
  <c r="G9" i="33"/>
  <c r="D9" i="33"/>
  <c r="Y8" i="33"/>
  <c r="V8" i="33"/>
  <c r="S8" i="33"/>
  <c r="P8" i="33"/>
  <c r="M8" i="33"/>
  <c r="J8" i="33"/>
  <c r="G8" i="33"/>
  <c r="D8" i="33"/>
  <c r="Y7" i="33"/>
  <c r="V7" i="33"/>
  <c r="S7" i="33"/>
  <c r="P7" i="33"/>
  <c r="M7" i="33"/>
  <c r="J7" i="33"/>
  <c r="G7" i="33"/>
  <c r="D7" i="33"/>
  <c r="AT6" i="33" a="1"/>
  <c r="AT46" i="33"/>
  <c r="AD6" i="33" a="1"/>
  <c r="Y6" i="33"/>
  <c r="AH6" i="33" a="1"/>
  <c r="V6" i="33"/>
  <c r="AG6" i="33" a="1"/>
  <c r="AG20" i="33" s="1"/>
  <c r="S6" i="33"/>
  <c r="AF6" i="33" a="1"/>
  <c r="AF43" i="33" s="1"/>
  <c r="P6" i="33"/>
  <c r="AE6" i="33" a="1"/>
  <c r="M6" i="33"/>
  <c r="J6" i="33"/>
  <c r="AC6" i="33" a="1"/>
  <c r="AC8" i="33" s="1"/>
  <c r="G6" i="33"/>
  <c r="AB6" i="33" a="1"/>
  <c r="AB47" i="33" s="1"/>
  <c r="D6" i="33"/>
  <c r="AA6" i="33" a="1"/>
  <c r="X4" i="33"/>
  <c r="U4" i="33"/>
  <c r="R4" i="33"/>
  <c r="O4" i="33"/>
  <c r="L4" i="33"/>
  <c r="I4" i="33"/>
  <c r="F4" i="33"/>
  <c r="X3" i="33"/>
  <c r="U3" i="33"/>
  <c r="R3" i="33"/>
  <c r="O3" i="33"/>
  <c r="L3" i="33"/>
  <c r="I3" i="33"/>
  <c r="F3" i="33"/>
  <c r="C3" i="33"/>
  <c r="A1" i="33"/>
  <c r="D40" i="4" s="1"/>
  <c r="AD6" i="34" a="1"/>
  <c r="AN21" i="35"/>
  <c r="AL21" i="35"/>
  <c r="AJ21" i="35"/>
  <c r="AL20" i="35"/>
  <c r="AN20" i="35"/>
  <c r="AJ20" i="35"/>
  <c r="AC49" i="33"/>
  <c r="AE13" i="34"/>
  <c r="AD6" i="33"/>
  <c r="AD31" i="33"/>
  <c r="AD11" i="33"/>
  <c r="AD20" i="33"/>
  <c r="AD7" i="33"/>
  <c r="AD16" i="33"/>
  <c r="AD25" i="33"/>
  <c r="AD36" i="33"/>
  <c r="AD47" i="33"/>
  <c r="AD34" i="34"/>
  <c r="AD19" i="34"/>
  <c r="AC8" i="34"/>
  <c r="AC18" i="34"/>
  <c r="AC30" i="34"/>
  <c r="AC40" i="34"/>
  <c r="AC6" i="34"/>
  <c r="AC16" i="34"/>
  <c r="AC28" i="34"/>
  <c r="AC38" i="34"/>
  <c r="AC48" i="34"/>
  <c r="AN19" i="35"/>
  <c r="AJ19" i="35"/>
  <c r="AL19" i="35"/>
  <c r="AN18" i="35"/>
  <c r="AJ18" i="35"/>
  <c r="AL18" i="35"/>
  <c r="AN17" i="35"/>
  <c r="AJ17" i="35"/>
  <c r="AL17" i="35"/>
  <c r="AA50" i="33"/>
  <c r="AN16" i="35"/>
  <c r="AJ16" i="35"/>
  <c r="AL16" i="35"/>
  <c r="AL15" i="35"/>
  <c r="AN15" i="35"/>
  <c r="AJ15" i="35"/>
  <c r="AN14" i="35"/>
  <c r="AJ14" i="35"/>
  <c r="AL14" i="35"/>
  <c r="AA11" i="33"/>
  <c r="AA28" i="33"/>
  <c r="AA41" i="33"/>
  <c r="AA49" i="33"/>
  <c r="AE17" i="33"/>
  <c r="AA9" i="33"/>
  <c r="AA22" i="33"/>
  <c r="AA38" i="33"/>
  <c r="AD9" i="33"/>
  <c r="AD14" i="33"/>
  <c r="AD18" i="33"/>
  <c r="AD23" i="33"/>
  <c r="AD28" i="33"/>
  <c r="AD39" i="33"/>
  <c r="AD44" i="33"/>
  <c r="AD49" i="33"/>
  <c r="AA10" i="33"/>
  <c r="AA18" i="33"/>
  <c r="AA27" i="33"/>
  <c r="AA29" i="33"/>
  <c r="AA32" i="33"/>
  <c r="AA37" i="33"/>
  <c r="AA40" i="33"/>
  <c r="AA45" i="33"/>
  <c r="AA48" i="33"/>
  <c r="AB11" i="33"/>
  <c r="AB19" i="33"/>
  <c r="AB27" i="33"/>
  <c r="AB31" i="33"/>
  <c r="AB39" i="33"/>
  <c r="AB50" i="33"/>
  <c r="AC10" i="33"/>
  <c r="AC18" i="33"/>
  <c r="AC28" i="33"/>
  <c r="AC38" i="33"/>
  <c r="AF11" i="33"/>
  <c r="AF34" i="33"/>
  <c r="AB10" i="33"/>
  <c r="AB18" i="33"/>
  <c r="AB22" i="33"/>
  <c r="AB30" i="33"/>
  <c r="AB38" i="33"/>
  <c r="AC44" i="33"/>
  <c r="AC46" i="33"/>
  <c r="AC12" i="33"/>
  <c r="AC20" i="33"/>
  <c r="AC30" i="33"/>
  <c r="AC39" i="33"/>
  <c r="AF49" i="33"/>
  <c r="AF42" i="33"/>
  <c r="AF30" i="33"/>
  <c r="AF19" i="33"/>
  <c r="AF10" i="33"/>
  <c r="AF27" i="33"/>
  <c r="AF50" i="33"/>
  <c r="AA19" i="33"/>
  <c r="AC21" i="33"/>
  <c r="AD26" i="33"/>
  <c r="AC29" i="33"/>
  <c r="AD34" i="33"/>
  <c r="AC37" i="33"/>
  <c r="AB40" i="33"/>
  <c r="AD42" i="33"/>
  <c r="AF44" i="33"/>
  <c r="AB48" i="33"/>
  <c r="AD50" i="33"/>
  <c r="AB7" i="34"/>
  <c r="AB10" i="34"/>
  <c r="AB12" i="34"/>
  <c r="AB15" i="34"/>
  <c r="AB18" i="34"/>
  <c r="AB21" i="34"/>
  <c r="AB27" i="34"/>
  <c r="AB31" i="34"/>
  <c r="AB37" i="34"/>
  <c r="AB43" i="34"/>
  <c r="AD49" i="34"/>
  <c r="AD44" i="34"/>
  <c r="AD40" i="34"/>
  <c r="AD35" i="34"/>
  <c r="AD31" i="34"/>
  <c r="AD25" i="34"/>
  <c r="AD20" i="34"/>
  <c r="AD15" i="34"/>
  <c r="AD10" i="34"/>
  <c r="AD11" i="34"/>
  <c r="AD22" i="34"/>
  <c r="AD32" i="34"/>
  <c r="AD41" i="34"/>
  <c r="AD50" i="34"/>
  <c r="AD8" i="33"/>
  <c r="AD10" i="33"/>
  <c r="AD12" i="33"/>
  <c r="AD15" i="33"/>
  <c r="AD17" i="33"/>
  <c r="AD19" i="33"/>
  <c r="AD22" i="33"/>
  <c r="AD24" i="33"/>
  <c r="AD27" i="33"/>
  <c r="AD30" i="33"/>
  <c r="AD32" i="33"/>
  <c r="AD35" i="33"/>
  <c r="AD38" i="33"/>
  <c r="AD40" i="33"/>
  <c r="AD43" i="33"/>
  <c r="AD46" i="33"/>
  <c r="AD48" i="33"/>
  <c r="AB48" i="34"/>
  <c r="AB46" i="34"/>
  <c r="AB44" i="34"/>
  <c r="AB40" i="34"/>
  <c r="AB38" i="34"/>
  <c r="AB36" i="34"/>
  <c r="AB34" i="34"/>
  <c r="AB30" i="34"/>
  <c r="AB28" i="34"/>
  <c r="AB26" i="34"/>
  <c r="AB22" i="34"/>
  <c r="AB20" i="34"/>
  <c r="AB8" i="34"/>
  <c r="AB11" i="34"/>
  <c r="AB13" i="34"/>
  <c r="AB16" i="34"/>
  <c r="AB19" i="34"/>
  <c r="AB24" i="34"/>
  <c r="AB29" i="34"/>
  <c r="AB35" i="34"/>
  <c r="AB39" i="34"/>
  <c r="AB45" i="34"/>
  <c r="AB50" i="34"/>
  <c r="AD39" i="34"/>
  <c r="AD48" i="34"/>
  <c r="AC7" i="34"/>
  <c r="AC9" i="34"/>
  <c r="AC12" i="34"/>
  <c r="AC15" i="34"/>
  <c r="AC17" i="34"/>
  <c r="AC20" i="34"/>
  <c r="AC24" i="34"/>
  <c r="AC26" i="34"/>
  <c r="AC29" i="34"/>
  <c r="AC31" i="34"/>
  <c r="AC34" i="34"/>
  <c r="AC37" i="34"/>
  <c r="AC39" i="34"/>
  <c r="AC42" i="34"/>
  <c r="AC45" i="34"/>
  <c r="AC47" i="34"/>
  <c r="AT18" i="34"/>
  <c r="AT43" i="34"/>
  <c r="AC21" i="34"/>
  <c r="AD26" i="34"/>
  <c r="AA35" i="34"/>
  <c r="AT10" i="34"/>
  <c r="AT35" i="34"/>
  <c r="AD18" i="34"/>
  <c r="AA22" i="34"/>
  <c r="AA44" i="34"/>
  <c r="AA13" i="34"/>
  <c r="AA25" i="34"/>
  <c r="AA12" i="34"/>
  <c r="AA34" i="34"/>
  <c r="AA45" i="34"/>
  <c r="AA43" i="34"/>
  <c r="AA36" i="34"/>
  <c r="AA37" i="34"/>
  <c r="AA16" i="34"/>
  <c r="AA46" i="34"/>
  <c r="AA27" i="34"/>
  <c r="AA8" i="34"/>
  <c r="AA18" i="34"/>
  <c r="AA28" i="34"/>
  <c r="AA38" i="34"/>
  <c r="AA49" i="34"/>
  <c r="AA26" i="34"/>
  <c r="AA17" i="34"/>
  <c r="AA48" i="34"/>
  <c r="AA9" i="34"/>
  <c r="AA19" i="34"/>
  <c r="AA29" i="34"/>
  <c r="AA40" i="34"/>
  <c r="AA50" i="34"/>
  <c r="AA10" i="34"/>
  <c r="AA20" i="34"/>
  <c r="AA30" i="34"/>
  <c r="AA41" i="34"/>
  <c r="AA6" i="34"/>
  <c r="AA11" i="34"/>
  <c r="AA21" i="34"/>
  <c r="AA32" i="34"/>
  <c r="AT25" i="34"/>
  <c r="AT26" i="34"/>
  <c r="AT41" i="34"/>
  <c r="AE23" i="34"/>
  <c r="AF49" i="34"/>
  <c r="AF32" i="34"/>
  <c r="AF15" i="34"/>
  <c r="AF34" i="34"/>
  <c r="AE17" i="34"/>
  <c r="AF7" i="34"/>
  <c r="AF26" i="34"/>
  <c r="AF44" i="34"/>
  <c r="AF8" i="34"/>
  <c r="AF27" i="34"/>
  <c r="AF45" i="34"/>
  <c r="AF10" i="34"/>
  <c r="AF28" i="34"/>
  <c r="AF46" i="34"/>
  <c r="AF11" i="34"/>
  <c r="AF20" i="34"/>
  <c r="AF29" i="34"/>
  <c r="AF38" i="34"/>
  <c r="AF47" i="34"/>
  <c r="AA47" i="34"/>
  <c r="AA39" i="34"/>
  <c r="AA31" i="34"/>
  <c r="AA23" i="34"/>
  <c r="AA15" i="34"/>
  <c r="AA7" i="34"/>
  <c r="AA14" i="34"/>
  <c r="AA24" i="34"/>
  <c r="AA33" i="34"/>
  <c r="AA42" i="34"/>
  <c r="AB49" i="34"/>
  <c r="AB41" i="34"/>
  <c r="AB33" i="34"/>
  <c r="AB25" i="34"/>
  <c r="AB17" i="34"/>
  <c r="AB9" i="34"/>
  <c r="AB14" i="34"/>
  <c r="AB23" i="34"/>
  <c r="AB32" i="34"/>
  <c r="AB42" i="34"/>
  <c r="AC43" i="34"/>
  <c r="AC35" i="34"/>
  <c r="AC27" i="34"/>
  <c r="AC19" i="34"/>
  <c r="AC11" i="34"/>
  <c r="AC14" i="34"/>
  <c r="AC23" i="34"/>
  <c r="AC32" i="34"/>
  <c r="AC41" i="34"/>
  <c r="AC50" i="34"/>
  <c r="AF12" i="34"/>
  <c r="AF21" i="34"/>
  <c r="AF30" i="34"/>
  <c r="AF39" i="34"/>
  <c r="AF48" i="34"/>
  <c r="AT36" i="34"/>
  <c r="AT29" i="34"/>
  <c r="AD21" i="34"/>
  <c r="AD37" i="34"/>
  <c r="AT14" i="34"/>
  <c r="AT47" i="33"/>
  <c r="AT7" i="33"/>
  <c r="AT25" i="33"/>
  <c r="AT48" i="33"/>
  <c r="AT23" i="33"/>
  <c r="AT8" i="33"/>
  <c r="AT31" i="33"/>
  <c r="AT49" i="33"/>
  <c r="AT40" i="33"/>
  <c r="AT41" i="33"/>
  <c r="AT15" i="33"/>
  <c r="AT33" i="33"/>
  <c r="AT17" i="33"/>
  <c r="AT24" i="33"/>
  <c r="AT9" i="33"/>
  <c r="AT32" i="33"/>
  <c r="AT16" i="33"/>
  <c r="AT39" i="33"/>
  <c r="AA47" i="33"/>
  <c r="AA39" i="33"/>
  <c r="AA31" i="33"/>
  <c r="AA23" i="33"/>
  <c r="AA15" i="33"/>
  <c r="AA7" i="33"/>
  <c r="AA14" i="33"/>
  <c r="AA24" i="33"/>
  <c r="AA33" i="33"/>
  <c r="AA42" i="33"/>
  <c r="AB49" i="33"/>
  <c r="AB41" i="33"/>
  <c r="AB33" i="33"/>
  <c r="AB25" i="33"/>
  <c r="AB17" i="33"/>
  <c r="AB9" i="33"/>
  <c r="AB14" i="33"/>
  <c r="AB23" i="33"/>
  <c r="AB32" i="33"/>
  <c r="AB42" i="33"/>
  <c r="AC14" i="33"/>
  <c r="AC32" i="33"/>
  <c r="AA6" i="33"/>
  <c r="AA16" i="33"/>
  <c r="AA25" i="33"/>
  <c r="AA34" i="33"/>
  <c r="AA43" i="33"/>
  <c r="AB6" i="33"/>
  <c r="AB15" i="33"/>
  <c r="AB24" i="33"/>
  <c r="AB34" i="33"/>
  <c r="AB43" i="33"/>
  <c r="AC6" i="33"/>
  <c r="AC15" i="33"/>
  <c r="AC24" i="33"/>
  <c r="AC33" i="33"/>
  <c r="AC43" i="33"/>
  <c r="AC35" i="33"/>
  <c r="AC27" i="33"/>
  <c r="AC19" i="33"/>
  <c r="AC11" i="33"/>
  <c r="AC50" i="33"/>
  <c r="AC42" i="33"/>
  <c r="AC23" i="33"/>
  <c r="AC41" i="33"/>
  <c r="AA8" i="33"/>
  <c r="AA17" i="33"/>
  <c r="AA26" i="33"/>
  <c r="AA35" i="33"/>
  <c r="AA44" i="33"/>
  <c r="AB7" i="33"/>
  <c r="AB16" i="33"/>
  <c r="AB26" i="33"/>
  <c r="AB35" i="33"/>
  <c r="AB44" i="33"/>
  <c r="AC7" i="33"/>
  <c r="AC16" i="33"/>
  <c r="AC25" i="33"/>
  <c r="AC34" i="33"/>
  <c r="AC45" i="33"/>
  <c r="AF13" i="33"/>
  <c r="AF21" i="33"/>
  <c r="AF29" i="33"/>
  <c r="AF37" i="33"/>
  <c r="AF45" i="33"/>
  <c r="AT10" i="33"/>
  <c r="AT18" i="33"/>
  <c r="AT26" i="33"/>
  <c r="AT34" i="33"/>
  <c r="AT42" i="33"/>
  <c r="AT50" i="33"/>
  <c r="AT11" i="33"/>
  <c r="AT19" i="33"/>
  <c r="AT27" i="33"/>
  <c r="AT35" i="33"/>
  <c r="AT43" i="33"/>
  <c r="AF7" i="33"/>
  <c r="AF15" i="33"/>
  <c r="AF23" i="33"/>
  <c r="AF31" i="33"/>
  <c r="AF39" i="33"/>
  <c r="AF47" i="33"/>
  <c r="AT12" i="33"/>
  <c r="AT20" i="33"/>
  <c r="AT28" i="33"/>
  <c r="AT36" i="33"/>
  <c r="AT44" i="33"/>
  <c r="AF8" i="33"/>
  <c r="AF16" i="33"/>
  <c r="AF24" i="33"/>
  <c r="AF32" i="33"/>
  <c r="AF40" i="33"/>
  <c r="AF48" i="33"/>
  <c r="AT13" i="33"/>
  <c r="AT21" i="33"/>
  <c r="AT29" i="33"/>
  <c r="AT37" i="33"/>
  <c r="AT45" i="33"/>
  <c r="AD13" i="33"/>
  <c r="AD21" i="33"/>
  <c r="AD29" i="33"/>
  <c r="AD37" i="33"/>
  <c r="AF9" i="33"/>
  <c r="AF17" i="33"/>
  <c r="AF25" i="33"/>
  <c r="AF33" i="33"/>
  <c r="AF41" i="33"/>
  <c r="AH13" i="33"/>
  <c r="AT6" i="33"/>
  <c r="AT14" i="33"/>
  <c r="AT22" i="33"/>
  <c r="AT30" i="33"/>
  <c r="AT38" i="33"/>
  <c r="AJ51" i="30"/>
  <c r="Y51" i="30"/>
  <c r="V51" i="30"/>
  <c r="S51" i="30"/>
  <c r="P51" i="30"/>
  <c r="M51" i="30"/>
  <c r="J51" i="30"/>
  <c r="G51" i="30"/>
  <c r="D51" i="30"/>
  <c r="AN50" i="30"/>
  <c r="AL50" i="30"/>
  <c r="AJ50" i="30"/>
  <c r="Y50" i="30"/>
  <c r="V50" i="30"/>
  <c r="AG50" i="30" s="1"/>
  <c r="S50" i="30"/>
  <c r="P50" i="30"/>
  <c r="M50" i="30"/>
  <c r="J50" i="30"/>
  <c r="AC50" i="30" s="1"/>
  <c r="G50" i="30"/>
  <c r="D50" i="30"/>
  <c r="AN49" i="30"/>
  <c r="AL49" i="30"/>
  <c r="AJ49" i="30"/>
  <c r="Y49" i="30"/>
  <c r="V49" i="30"/>
  <c r="S49" i="30"/>
  <c r="P49" i="30"/>
  <c r="M49" i="30"/>
  <c r="J49" i="30"/>
  <c r="G49" i="30"/>
  <c r="D49" i="30"/>
  <c r="AN48" i="30"/>
  <c r="AL48" i="30"/>
  <c r="AJ48" i="30"/>
  <c r="Y48" i="30"/>
  <c r="V48" i="30"/>
  <c r="AG48" i="30" s="1"/>
  <c r="S48" i="30"/>
  <c r="P48" i="30"/>
  <c r="M48" i="30"/>
  <c r="AD48" i="30" s="1"/>
  <c r="J48" i="30"/>
  <c r="G48" i="30"/>
  <c r="D48" i="30"/>
  <c r="AN47" i="30"/>
  <c r="AL47" i="30"/>
  <c r="AJ47" i="30"/>
  <c r="Y47" i="30"/>
  <c r="V47" i="30"/>
  <c r="S47" i="30"/>
  <c r="P47" i="30"/>
  <c r="M47" i="30"/>
  <c r="J47" i="30"/>
  <c r="G47" i="30"/>
  <c r="D47" i="30"/>
  <c r="AA47" i="30" s="1"/>
  <c r="AN46" i="30"/>
  <c r="AL46" i="30"/>
  <c r="AJ46" i="30"/>
  <c r="Y46" i="30"/>
  <c r="V46" i="30"/>
  <c r="AG46" i="30" s="1"/>
  <c r="S46" i="30"/>
  <c r="P46" i="30"/>
  <c r="M46" i="30"/>
  <c r="J46" i="30"/>
  <c r="AC46" i="30" s="1"/>
  <c r="G46" i="30"/>
  <c r="AB46" i="30" s="1"/>
  <c r="D46" i="30"/>
  <c r="AN45" i="30"/>
  <c r="AL45" i="30"/>
  <c r="AJ45" i="30"/>
  <c r="Y45" i="30"/>
  <c r="V45" i="30"/>
  <c r="S45" i="30"/>
  <c r="P45" i="30"/>
  <c r="M45" i="30"/>
  <c r="J45" i="30"/>
  <c r="G45" i="30"/>
  <c r="D45" i="30"/>
  <c r="AN44" i="30"/>
  <c r="AL44" i="30"/>
  <c r="AJ44" i="30"/>
  <c r="Y44" i="30"/>
  <c r="V44" i="30"/>
  <c r="AG44" i="30" s="1"/>
  <c r="S44" i="30"/>
  <c r="P44" i="30"/>
  <c r="M44" i="30"/>
  <c r="AD44" i="30" s="1"/>
  <c r="J44" i="30"/>
  <c r="AC44" i="30" s="1"/>
  <c r="G44" i="30"/>
  <c r="AB44" i="30" s="1"/>
  <c r="D44" i="30"/>
  <c r="AN43" i="30"/>
  <c r="AL43" i="30"/>
  <c r="AJ43" i="30"/>
  <c r="Y43" i="30"/>
  <c r="V43" i="30"/>
  <c r="S43" i="30"/>
  <c r="P43" i="30"/>
  <c r="M43" i="30"/>
  <c r="J43" i="30"/>
  <c r="G43" i="30"/>
  <c r="D43" i="30"/>
  <c r="AA43" i="30" s="1"/>
  <c r="AN42" i="30"/>
  <c r="AL42" i="30"/>
  <c r="AJ42" i="30"/>
  <c r="Y42" i="30"/>
  <c r="V42" i="30"/>
  <c r="AG42" i="30" s="1"/>
  <c r="S42" i="30"/>
  <c r="P42" i="30"/>
  <c r="M42" i="30"/>
  <c r="J42" i="30"/>
  <c r="AC42" i="30" s="1"/>
  <c r="G42" i="30"/>
  <c r="D42" i="30"/>
  <c r="AN41" i="30"/>
  <c r="AL41" i="30"/>
  <c r="AJ41" i="30"/>
  <c r="Y41" i="30"/>
  <c r="V41" i="30"/>
  <c r="S41" i="30"/>
  <c r="P41" i="30"/>
  <c r="M41" i="30"/>
  <c r="J41" i="30"/>
  <c r="G41" i="30"/>
  <c r="D41" i="30"/>
  <c r="AN40" i="30"/>
  <c r="AL40" i="30"/>
  <c r="AJ40" i="30"/>
  <c r="Y40" i="30"/>
  <c r="V40" i="30"/>
  <c r="AG40" i="30" s="1"/>
  <c r="S40" i="30"/>
  <c r="P40" i="30"/>
  <c r="M40" i="30"/>
  <c r="AD40" i="30" s="1"/>
  <c r="J40" i="30"/>
  <c r="AC40" i="30" s="1"/>
  <c r="G40" i="30"/>
  <c r="D40" i="30"/>
  <c r="AN39" i="30"/>
  <c r="AL39" i="30"/>
  <c r="AJ39" i="30"/>
  <c r="Y39" i="30"/>
  <c r="V39" i="30"/>
  <c r="S39" i="30"/>
  <c r="P39" i="30"/>
  <c r="M39" i="30"/>
  <c r="J39" i="30"/>
  <c r="G39" i="30"/>
  <c r="D39" i="30"/>
  <c r="AA39" i="30" s="1"/>
  <c r="AN38" i="30"/>
  <c r="AL38" i="30"/>
  <c r="AJ38" i="30"/>
  <c r="Y38" i="30"/>
  <c r="V38" i="30"/>
  <c r="AG38" i="30" s="1"/>
  <c r="S38" i="30"/>
  <c r="P38" i="30"/>
  <c r="M38" i="30"/>
  <c r="J38" i="30"/>
  <c r="AC38" i="30" s="1"/>
  <c r="G38" i="30"/>
  <c r="D38" i="30"/>
  <c r="AN37" i="30"/>
  <c r="AL37" i="30"/>
  <c r="AJ37" i="30"/>
  <c r="Y37" i="30"/>
  <c r="V37" i="30"/>
  <c r="S37" i="30"/>
  <c r="P37" i="30"/>
  <c r="M37" i="30"/>
  <c r="J37" i="30"/>
  <c r="G37" i="30"/>
  <c r="D37" i="30"/>
  <c r="AN36" i="30"/>
  <c r="AL36" i="30"/>
  <c r="AJ36" i="30"/>
  <c r="Y36" i="30"/>
  <c r="V36" i="30"/>
  <c r="AG36" i="30" s="1"/>
  <c r="S36" i="30"/>
  <c r="P36" i="30"/>
  <c r="M36" i="30"/>
  <c r="AD36" i="30" s="1"/>
  <c r="J36" i="30"/>
  <c r="AC36" i="30" s="1"/>
  <c r="G36" i="30"/>
  <c r="D36" i="30"/>
  <c r="AN35" i="30"/>
  <c r="AL35" i="30"/>
  <c r="AJ35" i="30"/>
  <c r="Y35" i="30"/>
  <c r="V35" i="30"/>
  <c r="S35" i="30"/>
  <c r="P35" i="30"/>
  <c r="M35" i="30"/>
  <c r="J35" i="30"/>
  <c r="G35" i="30"/>
  <c r="D35" i="30"/>
  <c r="AA35" i="30" s="1"/>
  <c r="AN34" i="30"/>
  <c r="AL34" i="30"/>
  <c r="AJ34" i="30"/>
  <c r="Y34" i="30"/>
  <c r="V34" i="30"/>
  <c r="AG34" i="30" s="1"/>
  <c r="S34" i="30"/>
  <c r="P34" i="30"/>
  <c r="M34" i="30"/>
  <c r="J34" i="30"/>
  <c r="AC34" i="30" s="1"/>
  <c r="G34" i="30"/>
  <c r="D34" i="30"/>
  <c r="AN33" i="30"/>
  <c r="AL33" i="30"/>
  <c r="AJ33" i="30"/>
  <c r="Y33" i="30"/>
  <c r="V33" i="30"/>
  <c r="S33" i="30"/>
  <c r="P33" i="30"/>
  <c r="M33" i="30"/>
  <c r="J33" i="30"/>
  <c r="G33" i="30"/>
  <c r="D33" i="30"/>
  <c r="AN32" i="30"/>
  <c r="AL32" i="30"/>
  <c r="AJ32" i="30"/>
  <c r="Y32" i="30"/>
  <c r="V32" i="30"/>
  <c r="AG32" i="30" s="1"/>
  <c r="S32" i="30"/>
  <c r="P32" i="30"/>
  <c r="M32" i="30"/>
  <c r="AD32" i="30" s="1"/>
  <c r="J32" i="30"/>
  <c r="G32" i="30"/>
  <c r="D32" i="30"/>
  <c r="AN31" i="30"/>
  <c r="AL31" i="30"/>
  <c r="AJ31" i="30"/>
  <c r="Y31" i="30"/>
  <c r="V31" i="30"/>
  <c r="S31" i="30"/>
  <c r="P31" i="30"/>
  <c r="M31" i="30"/>
  <c r="J31" i="30"/>
  <c r="G31" i="30"/>
  <c r="D31" i="30"/>
  <c r="AA31" i="30" s="1"/>
  <c r="AN30" i="30"/>
  <c r="AL30" i="30"/>
  <c r="AJ30" i="30"/>
  <c r="Y30" i="30"/>
  <c r="V30" i="30"/>
  <c r="AG30" i="30" s="1"/>
  <c r="S30" i="30"/>
  <c r="P30" i="30"/>
  <c r="M30" i="30"/>
  <c r="J30" i="30"/>
  <c r="G30" i="30"/>
  <c r="AB30" i="30" s="1"/>
  <c r="D30" i="30"/>
  <c r="AN29" i="30"/>
  <c r="AL29" i="30"/>
  <c r="AJ29" i="30"/>
  <c r="Y29" i="30"/>
  <c r="V29" i="30"/>
  <c r="S29" i="30"/>
  <c r="P29" i="30"/>
  <c r="M29" i="30"/>
  <c r="J29" i="30"/>
  <c r="G29" i="30"/>
  <c r="D29" i="30"/>
  <c r="AN28" i="30"/>
  <c r="AL28" i="30"/>
  <c r="AJ28" i="30"/>
  <c r="Y28" i="30"/>
  <c r="V28" i="30"/>
  <c r="AG28" i="30" s="1"/>
  <c r="S28" i="30"/>
  <c r="P28" i="30"/>
  <c r="M28" i="30"/>
  <c r="AD28" i="30" s="1"/>
  <c r="J28" i="30"/>
  <c r="AC28" i="30" s="1"/>
  <c r="G28" i="30"/>
  <c r="AB28" i="30" s="1"/>
  <c r="D28" i="30"/>
  <c r="AN27" i="30"/>
  <c r="AL27" i="30"/>
  <c r="AJ27" i="30"/>
  <c r="Y27" i="30"/>
  <c r="V27" i="30"/>
  <c r="S27" i="30"/>
  <c r="P27" i="30"/>
  <c r="M27" i="30"/>
  <c r="J27" i="30"/>
  <c r="G27" i="30"/>
  <c r="D27" i="30"/>
  <c r="AN26" i="30"/>
  <c r="AL26" i="30"/>
  <c r="AJ26" i="30"/>
  <c r="Y26" i="30"/>
  <c r="V26" i="30"/>
  <c r="AG26" i="30" s="1"/>
  <c r="S26" i="30"/>
  <c r="P26" i="30"/>
  <c r="M26" i="30"/>
  <c r="J26" i="30"/>
  <c r="G26" i="30"/>
  <c r="D26" i="30"/>
  <c r="AN25" i="30"/>
  <c r="AL25" i="30"/>
  <c r="AJ25" i="30"/>
  <c r="Y25" i="30"/>
  <c r="V25" i="30"/>
  <c r="S25" i="30"/>
  <c r="P25" i="30"/>
  <c r="M25" i="30"/>
  <c r="J25" i="30"/>
  <c r="G25" i="30"/>
  <c r="D25" i="30"/>
  <c r="AA25" i="30" s="1"/>
  <c r="AN24" i="30"/>
  <c r="AL24" i="30"/>
  <c r="AJ24" i="30"/>
  <c r="Y24" i="30"/>
  <c r="V24" i="30"/>
  <c r="AG24" i="30" s="1"/>
  <c r="S24" i="30"/>
  <c r="P24" i="30"/>
  <c r="M24" i="30"/>
  <c r="AD24" i="30" s="1"/>
  <c r="J24" i="30"/>
  <c r="AC24" i="30" s="1"/>
  <c r="G24" i="30"/>
  <c r="D24" i="30"/>
  <c r="Y23" i="30"/>
  <c r="V23" i="30"/>
  <c r="AG23" i="30" s="1"/>
  <c r="S23" i="30"/>
  <c r="P23" i="30"/>
  <c r="M23" i="30"/>
  <c r="AD23" i="30" s="1"/>
  <c r="J23" i="30"/>
  <c r="AC23" i="30" s="1"/>
  <c r="G23" i="30"/>
  <c r="D23" i="30"/>
  <c r="Y22" i="30"/>
  <c r="V22" i="30"/>
  <c r="AG22" i="30" s="1"/>
  <c r="S22" i="30"/>
  <c r="P22" i="30"/>
  <c r="M22" i="30"/>
  <c r="J22" i="30"/>
  <c r="AC22" i="30" s="1"/>
  <c r="G22" i="30"/>
  <c r="D22" i="30"/>
  <c r="Y21" i="30"/>
  <c r="V21" i="30"/>
  <c r="AG21" i="30" s="1"/>
  <c r="S21" i="30"/>
  <c r="P21" i="30"/>
  <c r="M21" i="30"/>
  <c r="J21" i="30"/>
  <c r="G21" i="30"/>
  <c r="AB21" i="30" s="1"/>
  <c r="D21" i="30"/>
  <c r="Y20" i="30"/>
  <c r="V20" i="30"/>
  <c r="AG20" i="30" s="1"/>
  <c r="S20" i="30"/>
  <c r="P20" i="30"/>
  <c r="M20" i="30"/>
  <c r="AD20" i="30" s="1"/>
  <c r="J20" i="30"/>
  <c r="AC20" i="30" s="1"/>
  <c r="G20" i="30"/>
  <c r="D20" i="30"/>
  <c r="Y19" i="30"/>
  <c r="V19" i="30"/>
  <c r="AG19" i="30" s="1"/>
  <c r="S19" i="30"/>
  <c r="P19" i="30"/>
  <c r="M19" i="30"/>
  <c r="AD19" i="30" s="1"/>
  <c r="J19" i="30"/>
  <c r="AC19" i="30" s="1"/>
  <c r="G19" i="30"/>
  <c r="D19" i="30"/>
  <c r="Y18" i="30"/>
  <c r="V18" i="30"/>
  <c r="AG18" i="30" s="1"/>
  <c r="S18" i="30"/>
  <c r="P18" i="30"/>
  <c r="M18" i="30"/>
  <c r="AD18" i="30" s="1"/>
  <c r="J18" i="30"/>
  <c r="G18" i="30"/>
  <c r="D18" i="30"/>
  <c r="Y17" i="30"/>
  <c r="V17" i="30"/>
  <c r="S17" i="30"/>
  <c r="P17" i="30"/>
  <c r="M17" i="30"/>
  <c r="J17" i="30"/>
  <c r="AC17" i="30" s="1"/>
  <c r="G17" i="30"/>
  <c r="AB17" i="30" s="1"/>
  <c r="D17" i="30"/>
  <c r="Y16" i="30"/>
  <c r="V16" i="30"/>
  <c r="AG16" i="30" s="1"/>
  <c r="S16" i="30"/>
  <c r="P16" i="30"/>
  <c r="M16" i="30"/>
  <c r="AD16" i="30" s="1"/>
  <c r="J16" i="30"/>
  <c r="G16" i="30"/>
  <c r="D16" i="30"/>
  <c r="Y15" i="30"/>
  <c r="V15" i="30"/>
  <c r="AG15" i="30" s="1"/>
  <c r="S15" i="30"/>
  <c r="P15" i="30"/>
  <c r="M15" i="30"/>
  <c r="AD15" i="30" s="1"/>
  <c r="J15" i="30"/>
  <c r="AC15" i="30" s="1"/>
  <c r="G15" i="30"/>
  <c r="D15" i="30"/>
  <c r="Y14" i="30"/>
  <c r="V14" i="30"/>
  <c r="AG14" i="30" s="1"/>
  <c r="S14" i="30"/>
  <c r="P14" i="30"/>
  <c r="M14" i="30"/>
  <c r="AD14" i="30" s="1"/>
  <c r="J14" i="30"/>
  <c r="AC14" i="30" s="1"/>
  <c r="G14" i="30"/>
  <c r="AB14" i="30" s="1"/>
  <c r="D14" i="30"/>
  <c r="Y13" i="30"/>
  <c r="V13" i="30"/>
  <c r="AG13" i="30" s="1"/>
  <c r="S13" i="30"/>
  <c r="P13" i="30"/>
  <c r="M13" i="30"/>
  <c r="J13" i="30"/>
  <c r="G13" i="30"/>
  <c r="AB13" i="30" s="1"/>
  <c r="D13" i="30"/>
  <c r="Y12" i="30"/>
  <c r="V12" i="30"/>
  <c r="AG12" i="30" s="1"/>
  <c r="S12" i="30"/>
  <c r="P12" i="30"/>
  <c r="M12" i="30"/>
  <c r="AD12" i="30" s="1"/>
  <c r="J12" i="30"/>
  <c r="AC12" i="30" s="1"/>
  <c r="G12" i="30"/>
  <c r="AB12" i="30" s="1"/>
  <c r="D12" i="30"/>
  <c r="Y11" i="30"/>
  <c r="V11" i="30"/>
  <c r="AG11" i="30" s="1"/>
  <c r="S11" i="30"/>
  <c r="P11" i="30"/>
  <c r="M11" i="30"/>
  <c r="AD11" i="30" s="1"/>
  <c r="J11" i="30"/>
  <c r="AC11" i="30" s="1"/>
  <c r="G11" i="30"/>
  <c r="D11" i="30"/>
  <c r="Y10" i="30"/>
  <c r="V10" i="30"/>
  <c r="AG10" i="30" s="1"/>
  <c r="S10" i="30"/>
  <c r="P10" i="30"/>
  <c r="M10" i="30"/>
  <c r="AD10" i="30" s="1"/>
  <c r="J10" i="30"/>
  <c r="AC10" i="30" s="1"/>
  <c r="G10" i="30"/>
  <c r="D10" i="30"/>
  <c r="Y9" i="30"/>
  <c r="V9" i="30"/>
  <c r="S9" i="30"/>
  <c r="P9" i="30"/>
  <c r="M9" i="30"/>
  <c r="J9" i="30"/>
  <c r="AC9" i="30" s="1"/>
  <c r="G9" i="30"/>
  <c r="AB9" i="30" s="1"/>
  <c r="D9" i="30"/>
  <c r="Y8" i="30"/>
  <c r="V8" i="30"/>
  <c r="AG8" i="30" s="1"/>
  <c r="S8" i="30"/>
  <c r="P8" i="30"/>
  <c r="M8" i="30"/>
  <c r="J8" i="30"/>
  <c r="AC8" i="30" s="1"/>
  <c r="G8" i="30"/>
  <c r="D8" i="30"/>
  <c r="Y7" i="30"/>
  <c r="V7" i="30"/>
  <c r="AG7" i="30" s="1"/>
  <c r="S7" i="30"/>
  <c r="P7" i="30"/>
  <c r="M7" i="30"/>
  <c r="AD7" i="30" s="1"/>
  <c r="J7" i="30"/>
  <c r="AC7" i="30" s="1"/>
  <c r="G7" i="30"/>
  <c r="D7" i="30"/>
  <c r="AT6" i="30" a="1"/>
  <c r="AT8" i="30" s="1"/>
  <c r="Y6" i="30"/>
  <c r="AH6" i="30" a="1"/>
  <c r="AH23" i="30" s="1"/>
  <c r="V6" i="30"/>
  <c r="AG6" i="30" s="1"/>
  <c r="AG6" i="30" a="1"/>
  <c r="S6" i="30"/>
  <c r="AF6" i="30" a="1"/>
  <c r="AF47" i="30" s="1"/>
  <c r="P6" i="30"/>
  <c r="AE6" i="30" a="1"/>
  <c r="M6" i="30"/>
  <c r="AD6" i="30" a="1"/>
  <c r="J6" i="30"/>
  <c r="AC6" i="30" s="1"/>
  <c r="AC6" i="30" a="1"/>
  <c r="G6" i="30"/>
  <c r="AB6" i="30" a="1"/>
  <c r="D6" i="30"/>
  <c r="AA6" i="30" a="1"/>
  <c r="I4" i="30"/>
  <c r="F4" i="30"/>
  <c r="X3" i="30"/>
  <c r="U3" i="30"/>
  <c r="R3" i="30"/>
  <c r="O3" i="30"/>
  <c r="L3" i="30"/>
  <c r="I3" i="30"/>
  <c r="F3" i="30"/>
  <c r="C3" i="30"/>
  <c r="A1" i="30"/>
  <c r="D43" i="4" s="1"/>
  <c r="AB49" i="30"/>
  <c r="AN25" i="34"/>
  <c r="AL25" i="34"/>
  <c r="AJ25" i="34"/>
  <c r="AD43" i="30"/>
  <c r="AD31" i="30"/>
  <c r="AD47" i="30"/>
  <c r="AD8" i="30"/>
  <c r="AD39" i="30"/>
  <c r="AD6" i="30"/>
  <c r="AC18" i="30"/>
  <c r="AC26" i="30"/>
  <c r="AC30" i="30"/>
  <c r="AN24" i="34"/>
  <c r="AJ24" i="34"/>
  <c r="AL24" i="34"/>
  <c r="AN23" i="34"/>
  <c r="AJ23" i="34"/>
  <c r="AL23" i="34"/>
  <c r="AN22" i="34"/>
  <c r="AJ22" i="34"/>
  <c r="AL22" i="34"/>
  <c r="AL21" i="34"/>
  <c r="AJ21" i="34"/>
  <c r="AN21" i="34"/>
  <c r="AA8" i="30"/>
  <c r="AA16" i="30"/>
  <c r="AA24" i="30"/>
  <c r="AA32" i="30"/>
  <c r="AA40" i="30"/>
  <c r="AA48" i="30"/>
  <c r="AB22" i="30"/>
  <c r="AB38" i="30"/>
  <c r="AF27" i="30"/>
  <c r="AG17" i="30"/>
  <c r="AB6" i="30"/>
  <c r="AA10" i="30"/>
  <c r="AA18" i="30"/>
  <c r="AA26" i="30"/>
  <c r="AA34" i="30"/>
  <c r="AA42" i="30"/>
  <c r="AA50" i="30"/>
  <c r="AB20" i="30"/>
  <c r="AB36" i="30"/>
  <c r="AC16" i="30"/>
  <c r="AC32" i="30"/>
  <c r="AC48" i="30"/>
  <c r="AD22" i="30"/>
  <c r="AD27" i="30"/>
  <c r="AD35" i="30"/>
  <c r="AG9" i="30"/>
  <c r="AL19" i="34"/>
  <c r="AN19" i="34"/>
  <c r="AJ19" i="34"/>
  <c r="AN20" i="34"/>
  <c r="AL20" i="34"/>
  <c r="AJ20" i="34"/>
  <c r="AJ6" i="33"/>
  <c r="AL6" i="33"/>
  <c r="AN6" i="33"/>
  <c r="AT16" i="30"/>
  <c r="AT32" i="30"/>
  <c r="AT48" i="30"/>
  <c r="AT18" i="30"/>
  <c r="AT34" i="30"/>
  <c r="AT50" i="30"/>
  <c r="AE7" i="30"/>
  <c r="AG35" i="30"/>
  <c r="AG45" i="30"/>
  <c r="AA9" i="30"/>
  <c r="AA13" i="30"/>
  <c r="AA17" i="30"/>
  <c r="AA21" i="30"/>
  <c r="AA29" i="30"/>
  <c r="AA33" i="30"/>
  <c r="AA37" i="30"/>
  <c r="AA41" i="30"/>
  <c r="AA45" i="30"/>
  <c r="AB7" i="30"/>
  <c r="AB11" i="30"/>
  <c r="AB15" i="30"/>
  <c r="AB19" i="30"/>
  <c r="AB23" i="30"/>
  <c r="AB25" i="30"/>
  <c r="AB27" i="30"/>
  <c r="AB29" i="30"/>
  <c r="AB31" i="30"/>
  <c r="AB33" i="30"/>
  <c r="AB35" i="30"/>
  <c r="AB37" i="30"/>
  <c r="AB39" i="30"/>
  <c r="AB41" i="30"/>
  <c r="AB43" i="30"/>
  <c r="AB45" i="30"/>
  <c r="AB47" i="30"/>
  <c r="AC13" i="30"/>
  <c r="AC21" i="30"/>
  <c r="AC25" i="30"/>
  <c r="AC29" i="30"/>
  <c r="AC33" i="30"/>
  <c r="AC37" i="30"/>
  <c r="AC41" i="30"/>
  <c r="AC45" i="30"/>
  <c r="AD50" i="30"/>
  <c r="AD46" i="30"/>
  <c r="AD42" i="30"/>
  <c r="AD38" i="30"/>
  <c r="AD34" i="30"/>
  <c r="AD30" i="30"/>
  <c r="AD26" i="30"/>
  <c r="AD9" i="30"/>
  <c r="AD13" i="30"/>
  <c r="AD17" i="30"/>
  <c r="AD21" i="30"/>
  <c r="AD25" i="30"/>
  <c r="AD29" i="30"/>
  <c r="AD33" i="30"/>
  <c r="AD37" i="30"/>
  <c r="AD41" i="30"/>
  <c r="AD45" i="30"/>
  <c r="AD49" i="30"/>
  <c r="AT9" i="30"/>
  <c r="AT13" i="30"/>
  <c r="AT17" i="30"/>
  <c r="AT21" i="30"/>
  <c r="AT25" i="30"/>
  <c r="AT29" i="30"/>
  <c r="AT33" i="30"/>
  <c r="AT37" i="30"/>
  <c r="AT41" i="30"/>
  <c r="AT45" i="30"/>
  <c r="AL23" i="30"/>
  <c r="AN23" i="30"/>
  <c r="AJ23" i="30"/>
  <c r="AL10" i="30"/>
  <c r="AN9" i="30"/>
  <c r="AJ9" i="30"/>
  <c r="AL9" i="30"/>
  <c r="AJ10" i="30"/>
  <c r="AN10" i="30"/>
  <c r="A1" i="24"/>
  <c r="D42" i="4" s="1"/>
  <c r="A1" i="9"/>
  <c r="D41" i="4" s="1"/>
  <c r="A1" i="11"/>
  <c r="D45" i="4" s="1"/>
  <c r="A1" i="12"/>
  <c r="D46" i="4" s="1"/>
  <c r="D48" i="4"/>
  <c r="A1" i="3"/>
  <c r="D19" i="4" s="1"/>
  <c r="A1" i="5"/>
  <c r="D20" i="4" s="1"/>
  <c r="Y51" i="24"/>
  <c r="V51" i="24"/>
  <c r="S51" i="24"/>
  <c r="P51" i="24"/>
  <c r="M51" i="24"/>
  <c r="J51" i="24"/>
  <c r="G51" i="24"/>
  <c r="D51" i="24"/>
  <c r="AN50" i="24"/>
  <c r="AL50" i="24"/>
  <c r="AJ50" i="24"/>
  <c r="Y50" i="24"/>
  <c r="V50" i="24"/>
  <c r="S50" i="24"/>
  <c r="P50" i="24"/>
  <c r="M50" i="24"/>
  <c r="J50" i="24"/>
  <c r="G50" i="24"/>
  <c r="D50" i="24"/>
  <c r="AN49" i="24"/>
  <c r="AL49" i="24"/>
  <c r="AJ49" i="24"/>
  <c r="Y49" i="24"/>
  <c r="V49" i="24"/>
  <c r="S49" i="24"/>
  <c r="P49" i="24"/>
  <c r="M49" i="24"/>
  <c r="J49" i="24"/>
  <c r="G49" i="24"/>
  <c r="D49" i="24"/>
  <c r="AN48" i="24"/>
  <c r="AL48" i="24"/>
  <c r="AJ48" i="24"/>
  <c r="Y48" i="24"/>
  <c r="V48" i="24"/>
  <c r="S48" i="24"/>
  <c r="P48" i="24"/>
  <c r="M48" i="24"/>
  <c r="J48" i="24"/>
  <c r="G48" i="24"/>
  <c r="D48" i="24"/>
  <c r="AN47" i="24"/>
  <c r="AL47" i="24"/>
  <c r="AJ47" i="24"/>
  <c r="Y47" i="24"/>
  <c r="V47" i="24"/>
  <c r="AG47" i="24" s="1"/>
  <c r="S47" i="24"/>
  <c r="P47" i="24"/>
  <c r="M47" i="24"/>
  <c r="J47" i="24"/>
  <c r="G47" i="24"/>
  <c r="D47" i="24"/>
  <c r="AN46" i="24"/>
  <c r="AL46" i="24"/>
  <c r="AJ46" i="24"/>
  <c r="Y46" i="24"/>
  <c r="V46" i="24"/>
  <c r="S46" i="24"/>
  <c r="P46" i="24"/>
  <c r="M46" i="24"/>
  <c r="J46" i="24"/>
  <c r="G46" i="24"/>
  <c r="D46" i="24"/>
  <c r="AN45" i="24"/>
  <c r="AL45" i="24"/>
  <c r="AJ45" i="24"/>
  <c r="Y45" i="24"/>
  <c r="V45" i="24"/>
  <c r="S45" i="24"/>
  <c r="P45" i="24"/>
  <c r="M45" i="24"/>
  <c r="J45" i="24"/>
  <c r="G45" i="24"/>
  <c r="D45" i="24"/>
  <c r="AN44" i="24"/>
  <c r="AL44" i="24"/>
  <c r="AJ44" i="24"/>
  <c r="Y44" i="24"/>
  <c r="V44" i="24"/>
  <c r="S44" i="24"/>
  <c r="P44" i="24"/>
  <c r="M44" i="24"/>
  <c r="J44" i="24"/>
  <c r="G44" i="24"/>
  <c r="D44" i="24"/>
  <c r="AN43" i="24"/>
  <c r="AL43" i="24"/>
  <c r="AJ43" i="24"/>
  <c r="Y43" i="24"/>
  <c r="V43" i="24"/>
  <c r="S43" i="24"/>
  <c r="P43" i="24"/>
  <c r="AE43" i="24" s="1"/>
  <c r="M43" i="24"/>
  <c r="J43" i="24"/>
  <c r="G43" i="24"/>
  <c r="D43" i="24"/>
  <c r="AN42" i="24"/>
  <c r="AL42" i="24"/>
  <c r="AJ42" i="24"/>
  <c r="Y42" i="24"/>
  <c r="V42" i="24"/>
  <c r="S42" i="24"/>
  <c r="P42" i="24"/>
  <c r="M42" i="24"/>
  <c r="J42" i="24"/>
  <c r="G42" i="24"/>
  <c r="D42" i="24"/>
  <c r="AN41" i="24"/>
  <c r="AL41" i="24"/>
  <c r="AJ41" i="24"/>
  <c r="Y41" i="24"/>
  <c r="V41" i="24"/>
  <c r="S41" i="24"/>
  <c r="P41" i="24"/>
  <c r="M41" i="24"/>
  <c r="J41" i="24"/>
  <c r="G41" i="24"/>
  <c r="D41" i="24"/>
  <c r="AN40" i="24"/>
  <c r="AL40" i="24"/>
  <c r="AJ40" i="24"/>
  <c r="Y40" i="24"/>
  <c r="V40" i="24"/>
  <c r="S40" i="24"/>
  <c r="P40" i="24"/>
  <c r="M40" i="24"/>
  <c r="J40" i="24"/>
  <c r="G40" i="24"/>
  <c r="D40" i="24"/>
  <c r="AN39" i="24"/>
  <c r="AL39" i="24"/>
  <c r="AJ39" i="24"/>
  <c r="Y39" i="24"/>
  <c r="V39" i="24"/>
  <c r="S39" i="24"/>
  <c r="P39" i="24"/>
  <c r="M39" i="24"/>
  <c r="J39" i="24"/>
  <c r="G39" i="24"/>
  <c r="D39" i="24"/>
  <c r="AN38" i="24"/>
  <c r="AL38" i="24"/>
  <c r="AJ38" i="24"/>
  <c r="Y38" i="24"/>
  <c r="V38" i="24"/>
  <c r="S38" i="24"/>
  <c r="P38" i="24"/>
  <c r="M38" i="24"/>
  <c r="J38" i="24"/>
  <c r="G38" i="24"/>
  <c r="D38" i="24"/>
  <c r="AN37" i="24"/>
  <c r="AL37" i="24"/>
  <c r="AJ37" i="24"/>
  <c r="Y37" i="24"/>
  <c r="V37" i="24"/>
  <c r="S37" i="24"/>
  <c r="P37" i="24"/>
  <c r="AE37" i="24" s="1"/>
  <c r="M37" i="24"/>
  <c r="J37" i="24"/>
  <c r="G37" i="24"/>
  <c r="D37" i="24"/>
  <c r="AN36" i="24"/>
  <c r="AL36" i="24"/>
  <c r="AJ36" i="24"/>
  <c r="Y36" i="24"/>
  <c r="V36" i="24"/>
  <c r="S36" i="24"/>
  <c r="P36" i="24"/>
  <c r="M36" i="24"/>
  <c r="J36" i="24"/>
  <c r="G36" i="24"/>
  <c r="D36" i="24"/>
  <c r="AN35" i="24"/>
  <c r="AL35" i="24"/>
  <c r="AJ35" i="24"/>
  <c r="Y35" i="24"/>
  <c r="V35" i="24"/>
  <c r="S35" i="24"/>
  <c r="P35" i="24"/>
  <c r="M35" i="24"/>
  <c r="J35" i="24"/>
  <c r="G35" i="24"/>
  <c r="D35" i="24"/>
  <c r="AN34" i="24"/>
  <c r="AL34" i="24"/>
  <c r="AJ34" i="24"/>
  <c r="Y34" i="24"/>
  <c r="V34" i="24"/>
  <c r="S34" i="24"/>
  <c r="P34" i="24"/>
  <c r="M34" i="24"/>
  <c r="J34" i="24"/>
  <c r="G34" i="24"/>
  <c r="D34" i="24"/>
  <c r="AN33" i="24"/>
  <c r="AL33" i="24"/>
  <c r="AJ33" i="24"/>
  <c r="Y33" i="24"/>
  <c r="V33" i="24"/>
  <c r="S33" i="24"/>
  <c r="P33" i="24"/>
  <c r="M33" i="24"/>
  <c r="J33" i="24"/>
  <c r="G33" i="24"/>
  <c r="D33" i="24"/>
  <c r="AN32" i="24"/>
  <c r="AL32" i="24"/>
  <c r="AJ32" i="24"/>
  <c r="Y32" i="24"/>
  <c r="V32" i="24"/>
  <c r="S32" i="24"/>
  <c r="P32" i="24"/>
  <c r="M32" i="24"/>
  <c r="J32" i="24"/>
  <c r="G32" i="24"/>
  <c r="D32" i="24"/>
  <c r="AN31" i="24"/>
  <c r="AL31" i="24"/>
  <c r="AJ31" i="24"/>
  <c r="Y31" i="24"/>
  <c r="V31" i="24"/>
  <c r="S31" i="24"/>
  <c r="P31" i="24"/>
  <c r="M31" i="24"/>
  <c r="J31" i="24"/>
  <c r="G31" i="24"/>
  <c r="D31" i="24"/>
  <c r="Y30" i="24"/>
  <c r="V30" i="24"/>
  <c r="S30" i="24"/>
  <c r="P30" i="24"/>
  <c r="M30" i="24"/>
  <c r="J30" i="24"/>
  <c r="G30" i="24"/>
  <c r="D30" i="24"/>
  <c r="Y29" i="24"/>
  <c r="V29" i="24"/>
  <c r="S29" i="24"/>
  <c r="P29" i="24"/>
  <c r="M29" i="24"/>
  <c r="J29" i="24"/>
  <c r="G29" i="24"/>
  <c r="D29" i="24"/>
  <c r="Y28" i="24"/>
  <c r="V28" i="24"/>
  <c r="S28" i="24"/>
  <c r="P28" i="24"/>
  <c r="M28" i="24"/>
  <c r="J28" i="24"/>
  <c r="G28" i="24"/>
  <c r="D28" i="24"/>
  <c r="Y27" i="24"/>
  <c r="V27" i="24"/>
  <c r="S27" i="24"/>
  <c r="P27" i="24"/>
  <c r="M27" i="24"/>
  <c r="J27" i="24"/>
  <c r="G27" i="24"/>
  <c r="D27" i="24"/>
  <c r="Y26" i="24"/>
  <c r="V26" i="24"/>
  <c r="S26" i="24"/>
  <c r="P26" i="24"/>
  <c r="M26" i="24"/>
  <c r="J26" i="24"/>
  <c r="G26" i="24"/>
  <c r="D26" i="24"/>
  <c r="Y25" i="24"/>
  <c r="V25" i="24"/>
  <c r="S25" i="24"/>
  <c r="P25" i="24"/>
  <c r="M25" i="24"/>
  <c r="J25" i="24"/>
  <c r="G25" i="24"/>
  <c r="D25" i="24"/>
  <c r="Y24" i="24"/>
  <c r="V24" i="24"/>
  <c r="S24" i="24"/>
  <c r="P24" i="24"/>
  <c r="AE24" i="24" s="1"/>
  <c r="M24" i="24"/>
  <c r="J24" i="24"/>
  <c r="G24" i="24"/>
  <c r="D24" i="24"/>
  <c r="Y23" i="24"/>
  <c r="V23" i="24"/>
  <c r="S23" i="24"/>
  <c r="P23" i="24"/>
  <c r="M23" i="24"/>
  <c r="J23" i="24"/>
  <c r="G23" i="24"/>
  <c r="D23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Y20" i="24"/>
  <c r="V20" i="24"/>
  <c r="S20" i="24"/>
  <c r="P20" i="24"/>
  <c r="M20" i="24"/>
  <c r="J20" i="24"/>
  <c r="G20" i="24"/>
  <c r="D20" i="24"/>
  <c r="Y19" i="24"/>
  <c r="V19" i="24"/>
  <c r="S19" i="24"/>
  <c r="P19" i="24"/>
  <c r="M19" i="24"/>
  <c r="J19" i="24"/>
  <c r="G19" i="24"/>
  <c r="D19" i="24"/>
  <c r="Y18" i="24"/>
  <c r="V18" i="24"/>
  <c r="S18" i="24"/>
  <c r="P18" i="24"/>
  <c r="M18" i="24"/>
  <c r="J18" i="24"/>
  <c r="G18" i="24"/>
  <c r="D18" i="24"/>
  <c r="Y17" i="24"/>
  <c r="V17" i="24"/>
  <c r="S17" i="24"/>
  <c r="P17" i="24"/>
  <c r="M17" i="24"/>
  <c r="J17" i="24"/>
  <c r="G17" i="24"/>
  <c r="D17" i="24"/>
  <c r="D16" i="24"/>
  <c r="AB6" i="24" a="1"/>
  <c r="G16" i="24"/>
  <c r="J16" i="24"/>
  <c r="M16" i="24"/>
  <c r="P16" i="24"/>
  <c r="S16" i="24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AF6" i="24" a="1"/>
  <c r="AF49" i="24" s="1"/>
  <c r="P7" i="24"/>
  <c r="M7" i="24"/>
  <c r="J7" i="24"/>
  <c r="G7" i="24"/>
  <c r="D7" i="24"/>
  <c r="AT6" i="24" a="1"/>
  <c r="AT6" i="24" s="1"/>
  <c r="Y6" i="24"/>
  <c r="AH6" i="24" a="1"/>
  <c r="V6" i="24"/>
  <c r="AG6" i="24" a="1"/>
  <c r="AG7" i="24" s="1"/>
  <c r="S6" i="24"/>
  <c r="P6" i="24"/>
  <c r="AE6" i="24" a="1"/>
  <c r="M6" i="24"/>
  <c r="AD6" i="24" a="1"/>
  <c r="J6" i="24"/>
  <c r="AC6" i="24" a="1"/>
  <c r="G6" i="24"/>
  <c r="D6" i="24"/>
  <c r="X4" i="24"/>
  <c r="U4" i="24"/>
  <c r="R4" i="24"/>
  <c r="O4" i="24"/>
  <c r="L4" i="24"/>
  <c r="I4" i="24"/>
  <c r="F4" i="24"/>
  <c r="X3" i="24"/>
  <c r="U3" i="24"/>
  <c r="R3" i="24"/>
  <c r="O3" i="24"/>
  <c r="L3" i="24"/>
  <c r="I3" i="24"/>
  <c r="F3" i="24"/>
  <c r="C3" i="24"/>
  <c r="C3" i="3"/>
  <c r="F3" i="3"/>
  <c r="X3" i="3"/>
  <c r="D6" i="3"/>
  <c r="G6" i="3"/>
  <c r="AB6" i="3" s="1" a="1"/>
  <c r="J6" i="3"/>
  <c r="AC6" i="3" s="1" a="1"/>
  <c r="M6" i="3"/>
  <c r="P6" i="3"/>
  <c r="AE6" i="3" s="1" a="1"/>
  <c r="S6" i="3"/>
  <c r="V6" i="3"/>
  <c r="AG6" i="3" s="1" a="1"/>
  <c r="AG26" i="3" s="1"/>
  <c r="Y6" i="3"/>
  <c r="AH6" i="3" s="1" a="1"/>
  <c r="AT6" i="3" a="1"/>
  <c r="AT6" i="3" s="1"/>
  <c r="D7" i="3"/>
  <c r="AA6" i="3" a="1"/>
  <c r="AA6" i="3" s="1"/>
  <c r="G7" i="3"/>
  <c r="J7" i="3"/>
  <c r="M7" i="3"/>
  <c r="AD7" i="3" s="1"/>
  <c r="AD6" i="3" a="1"/>
  <c r="AD50" i="3"/>
  <c r="P7" i="3"/>
  <c r="S7" i="3"/>
  <c r="V7" i="3"/>
  <c r="Y7" i="3"/>
  <c r="D8" i="3"/>
  <c r="G8" i="3"/>
  <c r="J8" i="3"/>
  <c r="M8" i="3"/>
  <c r="AD8" i="3" s="1"/>
  <c r="P8" i="3"/>
  <c r="S8" i="3"/>
  <c r="V8" i="3"/>
  <c r="Y8" i="3"/>
  <c r="D9" i="3"/>
  <c r="G9" i="3"/>
  <c r="J9" i="3"/>
  <c r="M9" i="3"/>
  <c r="AD9" i="3" s="1"/>
  <c r="P9" i="3"/>
  <c r="S9" i="3"/>
  <c r="V9" i="3"/>
  <c r="Y9" i="3"/>
  <c r="D10" i="3"/>
  <c r="G10" i="3"/>
  <c r="J10" i="3"/>
  <c r="M10" i="3"/>
  <c r="AD10" i="3" s="1"/>
  <c r="P10" i="3"/>
  <c r="S10" i="3"/>
  <c r="V10" i="3"/>
  <c r="Y10" i="3"/>
  <c r="D11" i="3"/>
  <c r="G11" i="3"/>
  <c r="J11" i="3"/>
  <c r="M11" i="3"/>
  <c r="AD11" i="3" s="1"/>
  <c r="P11" i="3"/>
  <c r="S11" i="3"/>
  <c r="V11" i="3"/>
  <c r="Y11" i="3"/>
  <c r="D12" i="3"/>
  <c r="G12" i="3"/>
  <c r="J12" i="3"/>
  <c r="M12" i="3"/>
  <c r="AD12" i="3" s="1"/>
  <c r="P12" i="3"/>
  <c r="S12" i="3"/>
  <c r="AF6" i="3" a="1"/>
  <c r="AF34" i="3" s="1"/>
  <c r="V12" i="3"/>
  <c r="Y12" i="3"/>
  <c r="D13" i="3"/>
  <c r="G13" i="3"/>
  <c r="J13" i="3"/>
  <c r="M13" i="3"/>
  <c r="AD13" i="3" s="1"/>
  <c r="P13" i="3"/>
  <c r="S13" i="3"/>
  <c r="V13" i="3"/>
  <c r="Y13" i="3"/>
  <c r="D14" i="3"/>
  <c r="G14" i="3"/>
  <c r="J14" i="3"/>
  <c r="M14" i="3"/>
  <c r="AD14" i="3" s="1"/>
  <c r="P14" i="3"/>
  <c r="S14" i="3"/>
  <c r="V14" i="3"/>
  <c r="Y14" i="3"/>
  <c r="D15" i="3"/>
  <c r="G15" i="3"/>
  <c r="J15" i="3"/>
  <c r="M15" i="3"/>
  <c r="P15" i="3"/>
  <c r="S15" i="3"/>
  <c r="V15" i="3"/>
  <c r="Y15" i="3"/>
  <c r="D16" i="3"/>
  <c r="G16" i="3"/>
  <c r="J16" i="3"/>
  <c r="M16" i="3"/>
  <c r="AD16" i="3" s="1"/>
  <c r="P16" i="3"/>
  <c r="S16" i="3"/>
  <c r="V16" i="3"/>
  <c r="Y16" i="3"/>
  <c r="D17" i="3"/>
  <c r="G17" i="3"/>
  <c r="J17" i="3"/>
  <c r="M17" i="3"/>
  <c r="AD17" i="3" s="1"/>
  <c r="P17" i="3"/>
  <c r="S17" i="3"/>
  <c r="V17" i="3"/>
  <c r="Y17" i="3"/>
  <c r="D18" i="3"/>
  <c r="G18" i="3"/>
  <c r="J18" i="3"/>
  <c r="M18" i="3"/>
  <c r="AD18" i="3" s="1"/>
  <c r="P18" i="3"/>
  <c r="S18" i="3"/>
  <c r="V18" i="3"/>
  <c r="Y18" i="3"/>
  <c r="D19" i="3"/>
  <c r="G19" i="3"/>
  <c r="J19" i="3"/>
  <c r="M19" i="3"/>
  <c r="AD19" i="3" s="1"/>
  <c r="P19" i="3"/>
  <c r="S19" i="3"/>
  <c r="V19" i="3"/>
  <c r="Y19" i="3"/>
  <c r="D20" i="3"/>
  <c r="G20" i="3"/>
  <c r="J20" i="3"/>
  <c r="M20" i="3"/>
  <c r="AD20" i="3" s="1"/>
  <c r="P20" i="3"/>
  <c r="S20" i="3"/>
  <c r="V20" i="3"/>
  <c r="Y20" i="3"/>
  <c r="D21" i="3"/>
  <c r="G21" i="3"/>
  <c r="J21" i="3"/>
  <c r="M21" i="3"/>
  <c r="P21" i="3"/>
  <c r="S21" i="3"/>
  <c r="V21" i="3"/>
  <c r="Y21" i="3"/>
  <c r="D22" i="3"/>
  <c r="G22" i="3"/>
  <c r="J22" i="3"/>
  <c r="M22" i="3"/>
  <c r="AD22" i="3" s="1"/>
  <c r="P22" i="3"/>
  <c r="S22" i="3"/>
  <c r="V22" i="3"/>
  <c r="Y22" i="3"/>
  <c r="D23" i="3"/>
  <c r="G23" i="3"/>
  <c r="J23" i="3"/>
  <c r="M23" i="3"/>
  <c r="AD23" i="3" s="1"/>
  <c r="P23" i="3"/>
  <c r="S23" i="3"/>
  <c r="V23" i="3"/>
  <c r="Y23" i="3"/>
  <c r="AJ23" i="3"/>
  <c r="AL23" i="3"/>
  <c r="AN23" i="3"/>
  <c r="D24" i="3"/>
  <c r="AA24" i="3" s="1"/>
  <c r="G24" i="3"/>
  <c r="J24" i="3"/>
  <c r="M24" i="3"/>
  <c r="P24" i="3"/>
  <c r="S24" i="3"/>
  <c r="V24" i="3"/>
  <c r="Y24" i="3"/>
  <c r="AJ24" i="3"/>
  <c r="AL24" i="3"/>
  <c r="AN24" i="3"/>
  <c r="D25" i="3"/>
  <c r="G25" i="3"/>
  <c r="J25" i="3"/>
  <c r="M25" i="3"/>
  <c r="AD25" i="3" s="1"/>
  <c r="P25" i="3"/>
  <c r="S25" i="3"/>
  <c r="V25" i="3"/>
  <c r="Y25" i="3"/>
  <c r="AJ25" i="3"/>
  <c r="AL25" i="3"/>
  <c r="AN25" i="3"/>
  <c r="D26" i="3"/>
  <c r="G26" i="3"/>
  <c r="J26" i="3"/>
  <c r="M26" i="3"/>
  <c r="P26" i="3"/>
  <c r="S26" i="3"/>
  <c r="V26" i="3"/>
  <c r="Y26" i="3"/>
  <c r="AJ26" i="3"/>
  <c r="AL26" i="3"/>
  <c r="AN26" i="3"/>
  <c r="D27" i="3"/>
  <c r="G27" i="3"/>
  <c r="J27" i="3"/>
  <c r="M27" i="3"/>
  <c r="AD27" i="3" s="1"/>
  <c r="P27" i="3"/>
  <c r="S27" i="3"/>
  <c r="V27" i="3"/>
  <c r="Y27" i="3"/>
  <c r="AJ27" i="3"/>
  <c r="AL27" i="3"/>
  <c r="AN27" i="3"/>
  <c r="D28" i="3"/>
  <c r="G28" i="3"/>
  <c r="J28" i="3"/>
  <c r="M28" i="3"/>
  <c r="P28" i="3"/>
  <c r="S28" i="3"/>
  <c r="V28" i="3"/>
  <c r="Y28" i="3"/>
  <c r="AJ28" i="3"/>
  <c r="AL28" i="3"/>
  <c r="AN28" i="3"/>
  <c r="D29" i="3"/>
  <c r="G29" i="3"/>
  <c r="J29" i="3"/>
  <c r="M29" i="3"/>
  <c r="AD29" i="3" s="1"/>
  <c r="P29" i="3"/>
  <c r="S29" i="3"/>
  <c r="V29" i="3"/>
  <c r="Y29" i="3"/>
  <c r="AJ29" i="3"/>
  <c r="AL29" i="3"/>
  <c r="AN29" i="3"/>
  <c r="D30" i="3"/>
  <c r="G30" i="3"/>
  <c r="J30" i="3"/>
  <c r="M30" i="3"/>
  <c r="P30" i="3"/>
  <c r="S30" i="3"/>
  <c r="V30" i="3"/>
  <c r="Y30" i="3"/>
  <c r="AJ30" i="3"/>
  <c r="AL30" i="3"/>
  <c r="AN30" i="3"/>
  <c r="D31" i="3"/>
  <c r="G31" i="3"/>
  <c r="J31" i="3"/>
  <c r="M31" i="3"/>
  <c r="AD31" i="3" s="1"/>
  <c r="P31" i="3"/>
  <c r="S31" i="3"/>
  <c r="V31" i="3"/>
  <c r="Y31" i="3"/>
  <c r="AJ31" i="3"/>
  <c r="AL31" i="3"/>
  <c r="AN31" i="3"/>
  <c r="D32" i="3"/>
  <c r="AA32" i="3" s="1"/>
  <c r="G32" i="3"/>
  <c r="J32" i="3"/>
  <c r="M32" i="3"/>
  <c r="P32" i="3"/>
  <c r="S32" i="3"/>
  <c r="V32" i="3"/>
  <c r="Y32" i="3"/>
  <c r="AJ32" i="3"/>
  <c r="AL32" i="3"/>
  <c r="AN32" i="3"/>
  <c r="D33" i="3"/>
  <c r="G33" i="3"/>
  <c r="J33" i="3"/>
  <c r="M33" i="3"/>
  <c r="AD33" i="3" s="1"/>
  <c r="P33" i="3"/>
  <c r="S33" i="3"/>
  <c r="V33" i="3"/>
  <c r="Y33" i="3"/>
  <c r="AJ33" i="3"/>
  <c r="AL33" i="3"/>
  <c r="AN33" i="3"/>
  <c r="D34" i="3"/>
  <c r="AA34" i="3" s="1"/>
  <c r="G34" i="3"/>
  <c r="J34" i="3"/>
  <c r="M34" i="3"/>
  <c r="P34" i="3"/>
  <c r="S34" i="3"/>
  <c r="V34" i="3"/>
  <c r="Y34" i="3"/>
  <c r="AJ34" i="3"/>
  <c r="AL34" i="3"/>
  <c r="AN34" i="3"/>
  <c r="D35" i="3"/>
  <c r="G35" i="3"/>
  <c r="J35" i="3"/>
  <c r="M35" i="3"/>
  <c r="AD35" i="3" s="1"/>
  <c r="P35" i="3"/>
  <c r="S35" i="3"/>
  <c r="V35" i="3"/>
  <c r="Y35" i="3"/>
  <c r="AJ35" i="3"/>
  <c r="AL35" i="3"/>
  <c r="AN35" i="3"/>
  <c r="D36" i="3"/>
  <c r="G36" i="3"/>
  <c r="J36" i="3"/>
  <c r="M36" i="3"/>
  <c r="P36" i="3"/>
  <c r="S36" i="3"/>
  <c r="V36" i="3"/>
  <c r="Y36" i="3"/>
  <c r="AJ36" i="3"/>
  <c r="AL36" i="3"/>
  <c r="AN36" i="3"/>
  <c r="D37" i="3"/>
  <c r="G37" i="3"/>
  <c r="J37" i="3"/>
  <c r="M37" i="3"/>
  <c r="AD37" i="3" s="1"/>
  <c r="P37" i="3"/>
  <c r="S37" i="3"/>
  <c r="V37" i="3"/>
  <c r="Y37" i="3"/>
  <c r="AJ37" i="3"/>
  <c r="AL37" i="3"/>
  <c r="AN37" i="3"/>
  <c r="D38" i="3"/>
  <c r="AA38" i="3" s="1"/>
  <c r="G38" i="3"/>
  <c r="J38" i="3"/>
  <c r="M38" i="3"/>
  <c r="P38" i="3"/>
  <c r="S38" i="3"/>
  <c r="V38" i="3"/>
  <c r="Y38" i="3"/>
  <c r="AJ38" i="3"/>
  <c r="AL38" i="3"/>
  <c r="AN38" i="3"/>
  <c r="D39" i="3"/>
  <c r="G39" i="3"/>
  <c r="J39" i="3"/>
  <c r="M39" i="3"/>
  <c r="AD39" i="3" s="1"/>
  <c r="P39" i="3"/>
  <c r="S39" i="3"/>
  <c r="V39" i="3"/>
  <c r="Y39" i="3"/>
  <c r="AJ39" i="3"/>
  <c r="AL39" i="3"/>
  <c r="AN39" i="3"/>
  <c r="D40" i="3"/>
  <c r="AA40" i="3" s="1"/>
  <c r="G40" i="3"/>
  <c r="J40" i="3"/>
  <c r="M40" i="3"/>
  <c r="P40" i="3"/>
  <c r="S40" i="3"/>
  <c r="V40" i="3"/>
  <c r="Y40" i="3"/>
  <c r="AJ40" i="3"/>
  <c r="AL40" i="3"/>
  <c r="AN40" i="3"/>
  <c r="D41" i="3"/>
  <c r="G41" i="3"/>
  <c r="J41" i="3"/>
  <c r="M41" i="3"/>
  <c r="AD41" i="3" s="1"/>
  <c r="P41" i="3"/>
  <c r="S41" i="3"/>
  <c r="V41" i="3"/>
  <c r="Y41" i="3"/>
  <c r="AJ41" i="3"/>
  <c r="AL41" i="3"/>
  <c r="AN41" i="3"/>
  <c r="D42" i="3"/>
  <c r="G42" i="3"/>
  <c r="J42" i="3"/>
  <c r="M42" i="3"/>
  <c r="P42" i="3"/>
  <c r="S42" i="3"/>
  <c r="V42" i="3"/>
  <c r="Y42" i="3"/>
  <c r="AJ42" i="3"/>
  <c r="AL42" i="3"/>
  <c r="AN42" i="3"/>
  <c r="D43" i="3"/>
  <c r="G43" i="3"/>
  <c r="J43" i="3"/>
  <c r="M43" i="3"/>
  <c r="AD43" i="3" s="1"/>
  <c r="P43" i="3"/>
  <c r="S43" i="3"/>
  <c r="V43" i="3"/>
  <c r="Y43" i="3"/>
  <c r="AJ43" i="3"/>
  <c r="AL43" i="3"/>
  <c r="AN43" i="3"/>
  <c r="D44" i="3"/>
  <c r="G44" i="3"/>
  <c r="J44" i="3"/>
  <c r="M44" i="3"/>
  <c r="P44" i="3"/>
  <c r="S44" i="3"/>
  <c r="V44" i="3"/>
  <c r="Y44" i="3"/>
  <c r="AJ44" i="3"/>
  <c r="AL44" i="3"/>
  <c r="AN44" i="3"/>
  <c r="D45" i="3"/>
  <c r="G45" i="3"/>
  <c r="J45" i="3"/>
  <c r="M45" i="3"/>
  <c r="AD45" i="3" s="1"/>
  <c r="P45" i="3"/>
  <c r="S45" i="3"/>
  <c r="V45" i="3"/>
  <c r="Y45" i="3"/>
  <c r="AJ45" i="3"/>
  <c r="AL45" i="3"/>
  <c r="AN45" i="3"/>
  <c r="D46" i="3"/>
  <c r="AA46" i="3" s="1"/>
  <c r="G46" i="3"/>
  <c r="J46" i="3"/>
  <c r="M46" i="3"/>
  <c r="P46" i="3"/>
  <c r="S46" i="3"/>
  <c r="V46" i="3"/>
  <c r="Y46" i="3"/>
  <c r="AJ46" i="3"/>
  <c r="AL46" i="3"/>
  <c r="AN46" i="3"/>
  <c r="D47" i="3"/>
  <c r="G47" i="3"/>
  <c r="J47" i="3"/>
  <c r="M47" i="3"/>
  <c r="AD47" i="3" s="1"/>
  <c r="P47" i="3"/>
  <c r="S47" i="3"/>
  <c r="V47" i="3"/>
  <c r="Y47" i="3"/>
  <c r="AJ47" i="3"/>
  <c r="AL47" i="3"/>
  <c r="AN47" i="3"/>
  <c r="D48" i="3"/>
  <c r="AA48" i="3" s="1"/>
  <c r="G48" i="3"/>
  <c r="J48" i="3"/>
  <c r="M48" i="3"/>
  <c r="P48" i="3"/>
  <c r="S48" i="3"/>
  <c r="V48" i="3"/>
  <c r="Y48" i="3"/>
  <c r="AJ48" i="3"/>
  <c r="AL48" i="3"/>
  <c r="AN48" i="3"/>
  <c r="D49" i="3"/>
  <c r="G49" i="3"/>
  <c r="J49" i="3"/>
  <c r="M49" i="3"/>
  <c r="AD49" i="3" s="1"/>
  <c r="P49" i="3"/>
  <c r="S49" i="3"/>
  <c r="V49" i="3"/>
  <c r="Y49" i="3"/>
  <c r="AJ49" i="3"/>
  <c r="AL49" i="3"/>
  <c r="AN49" i="3"/>
  <c r="D50" i="3"/>
  <c r="AA50" i="3" s="1"/>
  <c r="G50" i="3"/>
  <c r="J50" i="3"/>
  <c r="M50" i="3"/>
  <c r="P50" i="3"/>
  <c r="S50" i="3"/>
  <c r="V50" i="3"/>
  <c r="Y50" i="3"/>
  <c r="AJ50" i="3"/>
  <c r="AL50" i="3"/>
  <c r="AN50" i="3"/>
  <c r="D51" i="3"/>
  <c r="G51" i="3"/>
  <c r="J51" i="3"/>
  <c r="M51" i="3"/>
  <c r="P51" i="3"/>
  <c r="S51" i="3"/>
  <c r="V51" i="3"/>
  <c r="Y51" i="3"/>
  <c r="AJ51" i="3"/>
  <c r="C3" i="5"/>
  <c r="F3" i="5"/>
  <c r="X3" i="5"/>
  <c r="D6" i="5"/>
  <c r="G6" i="5"/>
  <c r="J6" i="5"/>
  <c r="AC6" i="5" s="1" a="1"/>
  <c r="AC6" i="5" s="1"/>
  <c r="M6" i="5"/>
  <c r="AD6" i="5" s="1" a="1"/>
  <c r="P6" i="5"/>
  <c r="AE6" i="5" s="1" a="1"/>
  <c r="S6" i="5"/>
  <c r="AF6" i="5" s="1" a="1"/>
  <c r="AF26" i="5" s="1"/>
  <c r="V6" i="5"/>
  <c r="AG6" i="5" s="1" a="1"/>
  <c r="Y6" i="5"/>
  <c r="AH6" i="5" s="1" a="1"/>
  <c r="AT6" i="5" a="1"/>
  <c r="AT6" i="5" s="1"/>
  <c r="D7" i="5"/>
  <c r="AA6" i="5" a="1"/>
  <c r="G7" i="5"/>
  <c r="J7" i="5"/>
  <c r="M7" i="5"/>
  <c r="P7" i="5"/>
  <c r="S7" i="5"/>
  <c r="V7" i="5"/>
  <c r="Y7" i="5"/>
  <c r="D8" i="5"/>
  <c r="G8" i="5"/>
  <c r="AB6" i="5" a="1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D11" i="5"/>
  <c r="G11" i="5"/>
  <c r="J11" i="5"/>
  <c r="M11" i="5"/>
  <c r="P11" i="5"/>
  <c r="S11" i="5"/>
  <c r="AF11" i="5" s="1"/>
  <c r="V11" i="5"/>
  <c r="Y11" i="5"/>
  <c r="D12" i="5"/>
  <c r="G12" i="5"/>
  <c r="J12" i="5"/>
  <c r="M12" i="5"/>
  <c r="P12" i="5"/>
  <c r="S12" i="5"/>
  <c r="AF12" i="5" s="1"/>
  <c r="V12" i="5"/>
  <c r="Y12" i="5"/>
  <c r="D13" i="5"/>
  <c r="G13" i="5"/>
  <c r="J13" i="5"/>
  <c r="M13" i="5"/>
  <c r="P13" i="5"/>
  <c r="S13" i="5"/>
  <c r="V13" i="5"/>
  <c r="Y13" i="5"/>
  <c r="D14" i="5"/>
  <c r="G14" i="5"/>
  <c r="J14" i="5"/>
  <c r="M14" i="5"/>
  <c r="P14" i="5"/>
  <c r="S14" i="5"/>
  <c r="AF14" i="5" s="1"/>
  <c r="V14" i="5"/>
  <c r="Y14" i="5"/>
  <c r="D15" i="5"/>
  <c r="G15" i="5"/>
  <c r="J15" i="5"/>
  <c r="M15" i="5"/>
  <c r="P15" i="5"/>
  <c r="S15" i="5"/>
  <c r="AF15" i="5" s="1"/>
  <c r="V15" i="5"/>
  <c r="Y15" i="5"/>
  <c r="D16" i="5"/>
  <c r="G16" i="5"/>
  <c r="J16" i="5"/>
  <c r="M16" i="5"/>
  <c r="P16" i="5"/>
  <c r="S16" i="5"/>
  <c r="V16" i="5"/>
  <c r="Y16" i="5"/>
  <c r="D17" i="5"/>
  <c r="G17" i="5"/>
  <c r="J17" i="5"/>
  <c r="M17" i="5"/>
  <c r="P17" i="5"/>
  <c r="S17" i="5"/>
  <c r="V17" i="5"/>
  <c r="Y17" i="5"/>
  <c r="D18" i="5"/>
  <c r="G18" i="5"/>
  <c r="J18" i="5"/>
  <c r="M18" i="5"/>
  <c r="P18" i="5"/>
  <c r="S18" i="5"/>
  <c r="V18" i="5"/>
  <c r="Y18" i="5"/>
  <c r="D19" i="5"/>
  <c r="G19" i="5"/>
  <c r="J19" i="5"/>
  <c r="M19" i="5"/>
  <c r="P19" i="5"/>
  <c r="S19" i="5"/>
  <c r="AF19" i="5" s="1"/>
  <c r="V19" i="5"/>
  <c r="Y19" i="5"/>
  <c r="D20" i="5"/>
  <c r="G20" i="5"/>
  <c r="J20" i="5"/>
  <c r="M20" i="5"/>
  <c r="P20" i="5"/>
  <c r="S20" i="5"/>
  <c r="AF20" i="5" s="1"/>
  <c r="V20" i="5"/>
  <c r="Y20" i="5"/>
  <c r="D21" i="5"/>
  <c r="G21" i="5"/>
  <c r="J21" i="5"/>
  <c r="M21" i="5"/>
  <c r="P21" i="5"/>
  <c r="S21" i="5"/>
  <c r="V21" i="5"/>
  <c r="Y21" i="5"/>
  <c r="D22" i="5"/>
  <c r="G22" i="5"/>
  <c r="J22" i="5"/>
  <c r="M22" i="5"/>
  <c r="P22" i="5"/>
  <c r="S22" i="5"/>
  <c r="V22" i="5"/>
  <c r="Y22" i="5"/>
  <c r="D23" i="5"/>
  <c r="G23" i="5"/>
  <c r="J23" i="5"/>
  <c r="M23" i="5"/>
  <c r="P23" i="5"/>
  <c r="S23" i="5"/>
  <c r="AF23" i="5" s="1"/>
  <c r="V23" i="5"/>
  <c r="Y23" i="5"/>
  <c r="AJ23" i="5"/>
  <c r="AL23" i="5"/>
  <c r="AN23" i="5"/>
  <c r="D24" i="5"/>
  <c r="G24" i="5"/>
  <c r="J24" i="5"/>
  <c r="M24" i="5"/>
  <c r="P24" i="5"/>
  <c r="S24" i="5"/>
  <c r="V24" i="5"/>
  <c r="Y24" i="5"/>
  <c r="D25" i="5"/>
  <c r="G25" i="5"/>
  <c r="J25" i="5"/>
  <c r="M25" i="5"/>
  <c r="P25" i="5"/>
  <c r="S25" i="5"/>
  <c r="V25" i="5"/>
  <c r="Y25" i="5"/>
  <c r="D26" i="5"/>
  <c r="G26" i="5"/>
  <c r="J26" i="5"/>
  <c r="M26" i="5"/>
  <c r="P26" i="5"/>
  <c r="S26" i="5"/>
  <c r="V26" i="5"/>
  <c r="Y26" i="5"/>
  <c r="AJ26" i="5"/>
  <c r="AL26" i="5"/>
  <c r="AN26" i="5"/>
  <c r="D27" i="5"/>
  <c r="G27" i="5"/>
  <c r="J27" i="5"/>
  <c r="M27" i="5"/>
  <c r="P27" i="5"/>
  <c r="S27" i="5"/>
  <c r="AF27" i="5" s="1"/>
  <c r="V27" i="5"/>
  <c r="Y27" i="5"/>
  <c r="AJ27" i="5"/>
  <c r="AL27" i="5"/>
  <c r="AN27" i="5"/>
  <c r="D28" i="5"/>
  <c r="G28" i="5"/>
  <c r="J28" i="5"/>
  <c r="M28" i="5"/>
  <c r="P28" i="5"/>
  <c r="S28" i="5"/>
  <c r="V28" i="5"/>
  <c r="Y28" i="5"/>
  <c r="AJ28" i="5"/>
  <c r="AL28" i="5"/>
  <c r="AN28" i="5"/>
  <c r="D29" i="5"/>
  <c r="G29" i="5"/>
  <c r="J29" i="5"/>
  <c r="M29" i="5"/>
  <c r="P29" i="5"/>
  <c r="S29" i="5"/>
  <c r="V29" i="5"/>
  <c r="Y29" i="5"/>
  <c r="AJ29" i="5"/>
  <c r="AL29" i="5"/>
  <c r="AN29" i="5"/>
  <c r="D30" i="5"/>
  <c r="G30" i="5"/>
  <c r="J30" i="5"/>
  <c r="M30" i="5"/>
  <c r="P30" i="5"/>
  <c r="S30" i="5"/>
  <c r="V30" i="5"/>
  <c r="Y30" i="5"/>
  <c r="AJ30" i="5"/>
  <c r="AL30" i="5"/>
  <c r="AN30" i="5"/>
  <c r="D31" i="5"/>
  <c r="G31" i="5"/>
  <c r="J31" i="5"/>
  <c r="M31" i="5"/>
  <c r="P31" i="5"/>
  <c r="S31" i="5"/>
  <c r="AF31" i="5" s="1"/>
  <c r="V31" i="5"/>
  <c r="Y31" i="5"/>
  <c r="AJ31" i="5"/>
  <c r="AL31" i="5"/>
  <c r="AN31" i="5"/>
  <c r="D32" i="5"/>
  <c r="G32" i="5"/>
  <c r="J32" i="5"/>
  <c r="M32" i="5"/>
  <c r="P32" i="5"/>
  <c r="S32" i="5"/>
  <c r="V32" i="5"/>
  <c r="Y32" i="5"/>
  <c r="AJ32" i="5"/>
  <c r="AL32" i="5"/>
  <c r="AN32" i="5"/>
  <c r="D33" i="5"/>
  <c r="G33" i="5"/>
  <c r="J33" i="5"/>
  <c r="M33" i="5"/>
  <c r="P33" i="5"/>
  <c r="S33" i="5"/>
  <c r="V33" i="5"/>
  <c r="Y33" i="5"/>
  <c r="AJ33" i="5"/>
  <c r="AL33" i="5"/>
  <c r="AN33" i="5"/>
  <c r="D34" i="5"/>
  <c r="G34" i="5"/>
  <c r="J34" i="5"/>
  <c r="M34" i="5"/>
  <c r="P34" i="5"/>
  <c r="S34" i="5"/>
  <c r="V34" i="5"/>
  <c r="Y34" i="5"/>
  <c r="AJ34" i="5"/>
  <c r="AL34" i="5"/>
  <c r="AN34" i="5"/>
  <c r="D35" i="5"/>
  <c r="G35" i="5"/>
  <c r="J35" i="5"/>
  <c r="M35" i="5"/>
  <c r="P35" i="5"/>
  <c r="S35" i="5"/>
  <c r="AF35" i="5" s="1"/>
  <c r="V35" i="5"/>
  <c r="Y35" i="5"/>
  <c r="AJ35" i="5"/>
  <c r="AL35" i="5"/>
  <c r="AN35" i="5"/>
  <c r="D36" i="5"/>
  <c r="G36" i="5"/>
  <c r="J36" i="5"/>
  <c r="M36" i="5"/>
  <c r="P36" i="5"/>
  <c r="S36" i="5"/>
  <c r="V36" i="5"/>
  <c r="Y36" i="5"/>
  <c r="AJ36" i="5"/>
  <c r="AL36" i="5"/>
  <c r="AN36" i="5"/>
  <c r="D37" i="5"/>
  <c r="G37" i="5"/>
  <c r="J37" i="5"/>
  <c r="M37" i="5"/>
  <c r="P37" i="5"/>
  <c r="S37" i="5"/>
  <c r="V37" i="5"/>
  <c r="Y37" i="5"/>
  <c r="AJ37" i="5"/>
  <c r="AL37" i="5"/>
  <c r="AN37" i="5"/>
  <c r="D38" i="5"/>
  <c r="G38" i="5"/>
  <c r="J38" i="5"/>
  <c r="M38" i="5"/>
  <c r="P38" i="5"/>
  <c r="S38" i="5"/>
  <c r="V38" i="5"/>
  <c r="Y38" i="5"/>
  <c r="AJ38" i="5"/>
  <c r="AL38" i="5"/>
  <c r="AN38" i="5"/>
  <c r="D39" i="5"/>
  <c r="G39" i="5"/>
  <c r="J39" i="5"/>
  <c r="M39" i="5"/>
  <c r="P39" i="5"/>
  <c r="S39" i="5"/>
  <c r="AF39" i="5" s="1"/>
  <c r="V39" i="5"/>
  <c r="Y39" i="5"/>
  <c r="AJ39" i="5"/>
  <c r="AL39" i="5"/>
  <c r="AN39" i="5"/>
  <c r="D40" i="5"/>
  <c r="G40" i="5"/>
  <c r="J40" i="5"/>
  <c r="M40" i="5"/>
  <c r="P40" i="5"/>
  <c r="S40" i="5"/>
  <c r="V40" i="5"/>
  <c r="Y40" i="5"/>
  <c r="AJ40" i="5"/>
  <c r="AL40" i="5"/>
  <c r="AN40" i="5"/>
  <c r="D41" i="5"/>
  <c r="G41" i="5"/>
  <c r="J41" i="5"/>
  <c r="M41" i="5"/>
  <c r="P41" i="5"/>
  <c r="S41" i="5"/>
  <c r="V41" i="5"/>
  <c r="Y41" i="5"/>
  <c r="AJ41" i="5"/>
  <c r="AL41" i="5"/>
  <c r="AN41" i="5"/>
  <c r="D42" i="5"/>
  <c r="G42" i="5"/>
  <c r="J42" i="5"/>
  <c r="M42" i="5"/>
  <c r="P42" i="5"/>
  <c r="S42" i="5"/>
  <c r="V42" i="5"/>
  <c r="Y42" i="5"/>
  <c r="AJ42" i="5"/>
  <c r="AL42" i="5"/>
  <c r="AN42" i="5"/>
  <c r="D43" i="5"/>
  <c r="G43" i="5"/>
  <c r="J43" i="5"/>
  <c r="M43" i="5"/>
  <c r="P43" i="5"/>
  <c r="S43" i="5"/>
  <c r="AF43" i="5" s="1"/>
  <c r="V43" i="5"/>
  <c r="Y43" i="5"/>
  <c r="AJ43" i="5"/>
  <c r="AL43" i="5"/>
  <c r="AN43" i="5"/>
  <c r="D44" i="5"/>
  <c r="G44" i="5"/>
  <c r="J44" i="5"/>
  <c r="M44" i="5"/>
  <c r="P44" i="5"/>
  <c r="S44" i="5"/>
  <c r="V44" i="5"/>
  <c r="Y44" i="5"/>
  <c r="AJ44" i="5"/>
  <c r="AL44" i="5"/>
  <c r="AN44" i="5"/>
  <c r="D45" i="5"/>
  <c r="G45" i="5"/>
  <c r="J45" i="5"/>
  <c r="M45" i="5"/>
  <c r="P45" i="5"/>
  <c r="S45" i="5"/>
  <c r="V45" i="5"/>
  <c r="Y45" i="5"/>
  <c r="AJ45" i="5"/>
  <c r="AL45" i="5"/>
  <c r="AN45" i="5"/>
  <c r="D46" i="5"/>
  <c r="G46" i="5"/>
  <c r="J46" i="5"/>
  <c r="M46" i="5"/>
  <c r="P46" i="5"/>
  <c r="S46" i="5"/>
  <c r="V46" i="5"/>
  <c r="Y46" i="5"/>
  <c r="AJ46" i="5"/>
  <c r="AL46" i="5"/>
  <c r="AN46" i="5"/>
  <c r="D47" i="5"/>
  <c r="G47" i="5"/>
  <c r="J47" i="5"/>
  <c r="M47" i="5"/>
  <c r="P47" i="5"/>
  <c r="S47" i="5"/>
  <c r="AF47" i="5" s="1"/>
  <c r="V47" i="5"/>
  <c r="Y47" i="5"/>
  <c r="AJ47" i="5"/>
  <c r="AL47" i="5"/>
  <c r="AN47" i="5"/>
  <c r="D48" i="5"/>
  <c r="G48" i="5"/>
  <c r="J48" i="5"/>
  <c r="M48" i="5"/>
  <c r="P48" i="5"/>
  <c r="S48" i="5"/>
  <c r="V48" i="5"/>
  <c r="Y48" i="5"/>
  <c r="AJ48" i="5"/>
  <c r="AL48" i="5"/>
  <c r="AN48" i="5"/>
  <c r="D49" i="5"/>
  <c r="G49" i="5"/>
  <c r="J49" i="5"/>
  <c r="M49" i="5"/>
  <c r="P49" i="5"/>
  <c r="S49" i="5"/>
  <c r="AF49" i="5" s="1"/>
  <c r="V49" i="5"/>
  <c r="Y49" i="5"/>
  <c r="AJ49" i="5"/>
  <c r="AL49" i="5"/>
  <c r="AN49" i="5"/>
  <c r="D50" i="5"/>
  <c r="G50" i="5"/>
  <c r="J50" i="5"/>
  <c r="M50" i="5"/>
  <c r="P50" i="5"/>
  <c r="S50" i="5"/>
  <c r="V50" i="5"/>
  <c r="Y50" i="5"/>
  <c r="AJ50" i="5"/>
  <c r="AL50" i="5"/>
  <c r="AN50" i="5"/>
  <c r="D51" i="5"/>
  <c r="G51" i="5"/>
  <c r="J51" i="5"/>
  <c r="M51" i="5"/>
  <c r="P51" i="5"/>
  <c r="S51" i="5"/>
  <c r="V51" i="5"/>
  <c r="Y51" i="5"/>
  <c r="C3" i="9"/>
  <c r="F3" i="9"/>
  <c r="I3" i="9"/>
  <c r="L3" i="9"/>
  <c r="O3" i="9"/>
  <c r="R3" i="9"/>
  <c r="U3" i="9"/>
  <c r="X3" i="9"/>
  <c r="F4" i="9"/>
  <c r="I4" i="9"/>
  <c r="L4" i="9"/>
  <c r="O4" i="9"/>
  <c r="R4" i="9"/>
  <c r="U4" i="9"/>
  <c r="X4" i="9"/>
  <c r="D6" i="9"/>
  <c r="G6" i="9"/>
  <c r="J6" i="9"/>
  <c r="M6" i="9"/>
  <c r="P6" i="9"/>
  <c r="AE6" i="9" s="1" a="1"/>
  <c r="S6" i="9"/>
  <c r="AF6" i="9" s="1" a="1"/>
  <c r="AF6" i="9" s="1"/>
  <c r="V6" i="9"/>
  <c r="AG6" i="9" s="1" a="1"/>
  <c r="Y6" i="9"/>
  <c r="AT6" i="9" a="1"/>
  <c r="AT6" i="9" s="1"/>
  <c r="D7" i="9"/>
  <c r="G7" i="9"/>
  <c r="J7" i="9"/>
  <c r="M7" i="9"/>
  <c r="P7" i="9"/>
  <c r="S7" i="9"/>
  <c r="V7" i="9"/>
  <c r="Y7" i="9"/>
  <c r="D8" i="9"/>
  <c r="G8" i="9"/>
  <c r="J8" i="9"/>
  <c r="M8" i="9"/>
  <c r="P8" i="9"/>
  <c r="S8" i="9"/>
  <c r="V8" i="9"/>
  <c r="Y8" i="9"/>
  <c r="D9" i="9"/>
  <c r="G9" i="9"/>
  <c r="J9" i="9"/>
  <c r="M9" i="9"/>
  <c r="P9" i="9"/>
  <c r="S9" i="9"/>
  <c r="V9" i="9"/>
  <c r="Y9" i="9"/>
  <c r="D10" i="9"/>
  <c r="G10" i="9"/>
  <c r="J10" i="9"/>
  <c r="M10" i="9"/>
  <c r="P10" i="9"/>
  <c r="S10" i="9"/>
  <c r="V10" i="9"/>
  <c r="Y10" i="9"/>
  <c r="D11" i="9"/>
  <c r="G11" i="9"/>
  <c r="J11" i="9"/>
  <c r="M11" i="9"/>
  <c r="P11" i="9"/>
  <c r="S11" i="9"/>
  <c r="V11" i="9"/>
  <c r="Y11" i="9"/>
  <c r="D12" i="9"/>
  <c r="G12" i="9"/>
  <c r="J12" i="9"/>
  <c r="M12" i="9"/>
  <c r="P12" i="9"/>
  <c r="S12" i="9"/>
  <c r="V12" i="9"/>
  <c r="Y12" i="9"/>
  <c r="D13" i="9"/>
  <c r="G13" i="9"/>
  <c r="J13" i="9"/>
  <c r="M13" i="9"/>
  <c r="P13" i="9"/>
  <c r="S13" i="9"/>
  <c r="V13" i="9"/>
  <c r="Y13" i="9"/>
  <c r="D14" i="9"/>
  <c r="G14" i="9"/>
  <c r="J14" i="9"/>
  <c r="M14" i="9"/>
  <c r="P14" i="9"/>
  <c r="S14" i="9"/>
  <c r="V14" i="9"/>
  <c r="Y14" i="9"/>
  <c r="D15" i="9"/>
  <c r="G15" i="9"/>
  <c r="J15" i="9"/>
  <c r="M15" i="9"/>
  <c r="P15" i="9"/>
  <c r="S15" i="9"/>
  <c r="V15" i="9"/>
  <c r="Y15" i="9"/>
  <c r="D16" i="9"/>
  <c r="G16" i="9"/>
  <c r="J16" i="9"/>
  <c r="M16" i="9"/>
  <c r="P16" i="9"/>
  <c r="S16" i="9"/>
  <c r="V16" i="9"/>
  <c r="Y16" i="9"/>
  <c r="D17" i="9"/>
  <c r="G17" i="9"/>
  <c r="J17" i="9"/>
  <c r="M17" i="9"/>
  <c r="P17" i="9"/>
  <c r="S17" i="9"/>
  <c r="V17" i="9"/>
  <c r="Y17" i="9"/>
  <c r="D18" i="9"/>
  <c r="G18" i="9"/>
  <c r="J18" i="9"/>
  <c r="M18" i="9"/>
  <c r="P18" i="9"/>
  <c r="S18" i="9"/>
  <c r="V18" i="9"/>
  <c r="Y18" i="9"/>
  <c r="D19" i="9"/>
  <c r="G19" i="9"/>
  <c r="J19" i="9"/>
  <c r="M19" i="9"/>
  <c r="P19" i="9"/>
  <c r="S19" i="9"/>
  <c r="AF19" i="9" s="1"/>
  <c r="V19" i="9"/>
  <c r="Y19" i="9"/>
  <c r="D20" i="9"/>
  <c r="G20" i="9"/>
  <c r="J20" i="9"/>
  <c r="M20" i="9"/>
  <c r="P20" i="9"/>
  <c r="S20" i="9"/>
  <c r="V20" i="9"/>
  <c r="Y20" i="9"/>
  <c r="D21" i="9"/>
  <c r="G21" i="9"/>
  <c r="J21" i="9"/>
  <c r="M21" i="9"/>
  <c r="P21" i="9"/>
  <c r="S21" i="9"/>
  <c r="AF21" i="9" s="1"/>
  <c r="V21" i="9"/>
  <c r="Y21" i="9"/>
  <c r="D22" i="9"/>
  <c r="G22" i="9"/>
  <c r="J22" i="9"/>
  <c r="M22" i="9"/>
  <c r="P22" i="9"/>
  <c r="S22" i="9"/>
  <c r="V22" i="9"/>
  <c r="Y22" i="9"/>
  <c r="D23" i="9"/>
  <c r="G23" i="9"/>
  <c r="J23" i="9"/>
  <c r="M23" i="9"/>
  <c r="P23" i="9"/>
  <c r="S23" i="9"/>
  <c r="V23" i="9"/>
  <c r="Y23" i="9"/>
  <c r="D24" i="9"/>
  <c r="G24" i="9"/>
  <c r="J24" i="9"/>
  <c r="M24" i="9"/>
  <c r="P24" i="9"/>
  <c r="S24" i="9"/>
  <c r="V24" i="9"/>
  <c r="Y24" i="9"/>
  <c r="D25" i="9"/>
  <c r="G25" i="9"/>
  <c r="J25" i="9"/>
  <c r="M25" i="9"/>
  <c r="P25" i="9"/>
  <c r="S25" i="9"/>
  <c r="V25" i="9"/>
  <c r="Y25" i="9"/>
  <c r="D26" i="9"/>
  <c r="G26" i="9"/>
  <c r="J26" i="9"/>
  <c r="M26" i="9"/>
  <c r="P26" i="9"/>
  <c r="S26" i="9"/>
  <c r="V26" i="9"/>
  <c r="Y26" i="9"/>
  <c r="AJ26" i="9"/>
  <c r="D27" i="9"/>
  <c r="G27" i="9"/>
  <c r="J27" i="9"/>
  <c r="M27" i="9"/>
  <c r="P27" i="9"/>
  <c r="S27" i="9"/>
  <c r="V27" i="9"/>
  <c r="Y27" i="9"/>
  <c r="AJ27" i="9"/>
  <c r="D28" i="9"/>
  <c r="G28" i="9"/>
  <c r="J28" i="9"/>
  <c r="M28" i="9"/>
  <c r="P28" i="9"/>
  <c r="S28" i="9"/>
  <c r="V28" i="9"/>
  <c r="Y28" i="9"/>
  <c r="AJ28" i="9"/>
  <c r="D29" i="9"/>
  <c r="G29" i="9"/>
  <c r="J29" i="9"/>
  <c r="M29" i="9"/>
  <c r="P29" i="9"/>
  <c r="S29" i="9"/>
  <c r="V29" i="9"/>
  <c r="Y29" i="9"/>
  <c r="AJ29" i="9"/>
  <c r="D30" i="9"/>
  <c r="AA6" i="9" a="1"/>
  <c r="G30" i="9"/>
  <c r="J30" i="9"/>
  <c r="M30" i="9"/>
  <c r="P30" i="9"/>
  <c r="S30" i="9"/>
  <c r="V30" i="9"/>
  <c r="Y30" i="9"/>
  <c r="AJ30" i="9"/>
  <c r="D31" i="9"/>
  <c r="G31" i="9"/>
  <c r="J31" i="9"/>
  <c r="M31" i="9"/>
  <c r="P31" i="9"/>
  <c r="S31" i="9"/>
  <c r="V31" i="9"/>
  <c r="Y31" i="9"/>
  <c r="AJ31" i="9"/>
  <c r="D32" i="9"/>
  <c r="AL32" i="9" s="1" a="1"/>
  <c r="AL32" i="9" s="1"/>
  <c r="G32" i="9"/>
  <c r="J32" i="9"/>
  <c r="M32" i="9"/>
  <c r="P32" i="9"/>
  <c r="S32" i="9"/>
  <c r="V32" i="9"/>
  <c r="Y32" i="9"/>
  <c r="AJ32" i="9"/>
  <c r="D33" i="9"/>
  <c r="G33" i="9"/>
  <c r="J33" i="9"/>
  <c r="M33" i="9"/>
  <c r="P33" i="9"/>
  <c r="S33" i="9"/>
  <c r="V33" i="9"/>
  <c r="Y33" i="9"/>
  <c r="AJ33" i="9"/>
  <c r="D34" i="9"/>
  <c r="G34" i="9"/>
  <c r="J34" i="9"/>
  <c r="M34" i="9"/>
  <c r="P34" i="9"/>
  <c r="S34" i="9"/>
  <c r="V34" i="9"/>
  <c r="Y34" i="9"/>
  <c r="AJ34" i="9"/>
  <c r="D35" i="9"/>
  <c r="G35" i="9"/>
  <c r="J35" i="9"/>
  <c r="M35" i="9"/>
  <c r="P35" i="9"/>
  <c r="S35" i="9"/>
  <c r="V35" i="9"/>
  <c r="Y35" i="9"/>
  <c r="AJ35" i="9"/>
  <c r="D36" i="9"/>
  <c r="G36" i="9"/>
  <c r="J36" i="9"/>
  <c r="M36" i="9"/>
  <c r="P36" i="9"/>
  <c r="S36" i="9"/>
  <c r="V36" i="9"/>
  <c r="Y36" i="9"/>
  <c r="AJ36" i="9"/>
  <c r="D37" i="9"/>
  <c r="G37" i="9"/>
  <c r="J37" i="9"/>
  <c r="M37" i="9"/>
  <c r="P37" i="9"/>
  <c r="S37" i="9"/>
  <c r="V37" i="9"/>
  <c r="Y37" i="9"/>
  <c r="AJ37" i="9"/>
  <c r="D38" i="9"/>
  <c r="G38" i="9"/>
  <c r="J38" i="9"/>
  <c r="M38" i="9"/>
  <c r="P38" i="9"/>
  <c r="S38" i="9"/>
  <c r="V38" i="9"/>
  <c r="Y38" i="9"/>
  <c r="AJ38" i="9"/>
  <c r="D39" i="9"/>
  <c r="G39" i="9"/>
  <c r="J39" i="9"/>
  <c r="M39" i="9"/>
  <c r="P39" i="9"/>
  <c r="S39" i="9"/>
  <c r="V39" i="9"/>
  <c r="Y39" i="9"/>
  <c r="AJ39" i="9"/>
  <c r="D40" i="9"/>
  <c r="AL40" i="9" s="1" a="1"/>
  <c r="AL40" i="9" s="1"/>
  <c r="G40" i="9"/>
  <c r="J40" i="9"/>
  <c r="M40" i="9"/>
  <c r="P40" i="9"/>
  <c r="S40" i="9"/>
  <c r="V40" i="9"/>
  <c r="Y40" i="9"/>
  <c r="AJ40" i="9"/>
  <c r="D41" i="9"/>
  <c r="G41" i="9"/>
  <c r="J41" i="9"/>
  <c r="M41" i="9"/>
  <c r="P41" i="9"/>
  <c r="S41" i="9"/>
  <c r="AF41" i="9" s="1"/>
  <c r="V41" i="9"/>
  <c r="Y41" i="9"/>
  <c r="AJ41" i="9"/>
  <c r="D42" i="9"/>
  <c r="G42" i="9"/>
  <c r="J42" i="9"/>
  <c r="M42" i="9"/>
  <c r="P42" i="9"/>
  <c r="S42" i="9"/>
  <c r="V42" i="9"/>
  <c r="Y42" i="9"/>
  <c r="AJ42" i="9"/>
  <c r="D43" i="9"/>
  <c r="G43" i="9"/>
  <c r="J43" i="9"/>
  <c r="M43" i="9"/>
  <c r="P43" i="9"/>
  <c r="S43" i="9"/>
  <c r="V43" i="9"/>
  <c r="Y43" i="9"/>
  <c r="AJ43" i="9"/>
  <c r="D44" i="9"/>
  <c r="G44" i="9"/>
  <c r="J44" i="9"/>
  <c r="M44" i="9"/>
  <c r="P44" i="9"/>
  <c r="S44" i="9"/>
  <c r="V44" i="9"/>
  <c r="Y44" i="9"/>
  <c r="AJ44" i="9"/>
  <c r="D45" i="9"/>
  <c r="G45" i="9"/>
  <c r="J45" i="9"/>
  <c r="M45" i="9"/>
  <c r="P45" i="9"/>
  <c r="S45" i="9"/>
  <c r="V45" i="9"/>
  <c r="Y45" i="9"/>
  <c r="AJ45" i="9"/>
  <c r="D46" i="9"/>
  <c r="G46" i="9"/>
  <c r="J46" i="9"/>
  <c r="M46" i="9"/>
  <c r="P46" i="9"/>
  <c r="S46" i="9"/>
  <c r="V46" i="9"/>
  <c r="Y46" i="9"/>
  <c r="AJ46" i="9"/>
  <c r="D47" i="9"/>
  <c r="G47" i="9"/>
  <c r="J47" i="9"/>
  <c r="M47" i="9"/>
  <c r="P47" i="9"/>
  <c r="S47" i="9"/>
  <c r="V47" i="9"/>
  <c r="Y47" i="9"/>
  <c r="AJ47" i="9"/>
  <c r="D48" i="9"/>
  <c r="AL48" i="9" s="1" a="1"/>
  <c r="AL48" i="9" s="1"/>
  <c r="G48" i="9"/>
  <c r="J48" i="9"/>
  <c r="M48" i="9"/>
  <c r="P48" i="9"/>
  <c r="S48" i="9"/>
  <c r="V48" i="9"/>
  <c r="Y48" i="9"/>
  <c r="AJ48" i="9"/>
  <c r="D49" i="9"/>
  <c r="G49" i="9"/>
  <c r="J49" i="9"/>
  <c r="M49" i="9"/>
  <c r="P49" i="9"/>
  <c r="S49" i="9"/>
  <c r="V49" i="9"/>
  <c r="Y49" i="9"/>
  <c r="AJ49" i="9"/>
  <c r="D50" i="9"/>
  <c r="G50" i="9"/>
  <c r="J50" i="9"/>
  <c r="M50" i="9"/>
  <c r="P50" i="9"/>
  <c r="S50" i="9"/>
  <c r="V50" i="9"/>
  <c r="Y50" i="9"/>
  <c r="AJ50" i="9"/>
  <c r="D51" i="9"/>
  <c r="G51" i="9"/>
  <c r="J51" i="9"/>
  <c r="M51" i="9"/>
  <c r="P51" i="9"/>
  <c r="S51" i="9"/>
  <c r="V51" i="9"/>
  <c r="Y51" i="9"/>
  <c r="C3" i="16"/>
  <c r="F3" i="16"/>
  <c r="I3" i="16"/>
  <c r="L3" i="16"/>
  <c r="O3" i="16"/>
  <c r="R3" i="16"/>
  <c r="U3" i="16"/>
  <c r="X3" i="16"/>
  <c r="F4" i="16"/>
  <c r="I4" i="16"/>
  <c r="L4" i="16"/>
  <c r="O4" i="16"/>
  <c r="R4" i="16"/>
  <c r="U4" i="16"/>
  <c r="X4" i="16"/>
  <c r="D6" i="16"/>
  <c r="AA6" i="16" s="1" a="1"/>
  <c r="G6" i="16"/>
  <c r="J6" i="16"/>
  <c r="M6" i="16"/>
  <c r="P6" i="16"/>
  <c r="AE6" i="16" s="1" a="1"/>
  <c r="S6" i="16"/>
  <c r="V6" i="16"/>
  <c r="AG6" i="16" s="1"/>
  <c r="Y6" i="16"/>
  <c r="AT6" i="16" a="1"/>
  <c r="AT7" i="16" s="1"/>
  <c r="D7" i="16"/>
  <c r="G7" i="16"/>
  <c r="J7" i="16"/>
  <c r="M7" i="16"/>
  <c r="P7" i="16"/>
  <c r="S7" i="16"/>
  <c r="V7" i="16"/>
  <c r="Y7" i="16"/>
  <c r="D8" i="16"/>
  <c r="G8" i="16"/>
  <c r="J8" i="16"/>
  <c r="M8" i="16"/>
  <c r="P8" i="16"/>
  <c r="S8" i="16"/>
  <c r="V8" i="16"/>
  <c r="Y8" i="16"/>
  <c r="D9" i="16"/>
  <c r="G9" i="16"/>
  <c r="J9" i="16"/>
  <c r="M9" i="16"/>
  <c r="P9" i="16"/>
  <c r="S9" i="16"/>
  <c r="V9" i="16"/>
  <c r="Y9" i="16"/>
  <c r="D10" i="16"/>
  <c r="G10" i="16"/>
  <c r="J10" i="16"/>
  <c r="M10" i="16"/>
  <c r="P10" i="16"/>
  <c r="S10" i="16"/>
  <c r="V10" i="16"/>
  <c r="Y10" i="16"/>
  <c r="D11" i="16"/>
  <c r="AA11" i="16" s="1"/>
  <c r="G11" i="16"/>
  <c r="J11" i="16"/>
  <c r="M11" i="16"/>
  <c r="P11" i="16"/>
  <c r="S11" i="16"/>
  <c r="V11" i="16"/>
  <c r="Y11" i="16"/>
  <c r="D12" i="16"/>
  <c r="G12" i="16"/>
  <c r="J12" i="16"/>
  <c r="M12" i="16"/>
  <c r="P12" i="16"/>
  <c r="S12" i="16"/>
  <c r="V12" i="16"/>
  <c r="Y12" i="16"/>
  <c r="D13" i="16"/>
  <c r="G13" i="16"/>
  <c r="J13" i="16"/>
  <c r="M13" i="16"/>
  <c r="P13" i="16"/>
  <c r="S13" i="16"/>
  <c r="V13" i="16"/>
  <c r="Y13" i="16"/>
  <c r="D14" i="16"/>
  <c r="G14" i="16"/>
  <c r="J14" i="16"/>
  <c r="M14" i="16"/>
  <c r="P14" i="16"/>
  <c r="S14" i="16"/>
  <c r="V14" i="16"/>
  <c r="Y14" i="16"/>
  <c r="D15" i="16"/>
  <c r="G15" i="16"/>
  <c r="J15" i="16"/>
  <c r="M15" i="16"/>
  <c r="P15" i="16"/>
  <c r="S15" i="16"/>
  <c r="V15" i="16"/>
  <c r="Y15" i="16"/>
  <c r="D16" i="16"/>
  <c r="G16" i="16"/>
  <c r="J16" i="16"/>
  <c r="M16" i="16"/>
  <c r="P16" i="16"/>
  <c r="S16" i="16"/>
  <c r="V16" i="16"/>
  <c r="Y16" i="16"/>
  <c r="D17" i="16"/>
  <c r="G17" i="16"/>
  <c r="J17" i="16"/>
  <c r="M17" i="16"/>
  <c r="P17" i="16"/>
  <c r="S17" i="16"/>
  <c r="V17" i="16"/>
  <c r="Y17" i="16"/>
  <c r="D18" i="16"/>
  <c r="G18" i="16"/>
  <c r="J18" i="16"/>
  <c r="M18" i="16"/>
  <c r="P18" i="16"/>
  <c r="S18" i="16"/>
  <c r="V18" i="16"/>
  <c r="Y18" i="16"/>
  <c r="D19" i="16"/>
  <c r="G19" i="16"/>
  <c r="J19" i="16"/>
  <c r="M19" i="16"/>
  <c r="P19" i="16"/>
  <c r="S19" i="16"/>
  <c r="V19" i="16"/>
  <c r="Y19" i="16"/>
  <c r="D20" i="16"/>
  <c r="G20" i="16"/>
  <c r="J20" i="16"/>
  <c r="M20" i="16"/>
  <c r="P20" i="16"/>
  <c r="S20" i="16"/>
  <c r="V20" i="16"/>
  <c r="Y20" i="16"/>
  <c r="D21" i="16"/>
  <c r="G21" i="16"/>
  <c r="J21" i="16"/>
  <c r="M21" i="16"/>
  <c r="P21" i="16"/>
  <c r="S21" i="16"/>
  <c r="V21" i="16"/>
  <c r="Y21" i="16"/>
  <c r="D22" i="16"/>
  <c r="G22" i="16"/>
  <c r="J22" i="16"/>
  <c r="M22" i="16"/>
  <c r="P22" i="16"/>
  <c r="S22" i="16"/>
  <c r="V22" i="16"/>
  <c r="Y22" i="16"/>
  <c r="D23" i="16"/>
  <c r="G23" i="16"/>
  <c r="J23" i="16"/>
  <c r="M23" i="16"/>
  <c r="P23" i="16"/>
  <c r="S23" i="16"/>
  <c r="V23" i="16"/>
  <c r="Y23" i="16"/>
  <c r="D24" i="16"/>
  <c r="G24" i="16"/>
  <c r="J24" i="16"/>
  <c r="M24" i="16"/>
  <c r="P24" i="16"/>
  <c r="S24" i="16"/>
  <c r="V24" i="16"/>
  <c r="Y24" i="16"/>
  <c r="D25" i="16"/>
  <c r="G25" i="16"/>
  <c r="J25" i="16"/>
  <c r="M25" i="16"/>
  <c r="P25" i="16"/>
  <c r="S25" i="16"/>
  <c r="V25" i="16"/>
  <c r="Y25" i="16"/>
  <c r="D26" i="16"/>
  <c r="G26" i="16"/>
  <c r="J26" i="16"/>
  <c r="M26" i="16"/>
  <c r="P26" i="16"/>
  <c r="S26" i="16"/>
  <c r="V26" i="16"/>
  <c r="Y26" i="16"/>
  <c r="D27" i="16"/>
  <c r="G27" i="16"/>
  <c r="J27" i="16"/>
  <c r="M27" i="16"/>
  <c r="P27" i="16"/>
  <c r="S27" i="16"/>
  <c r="V27" i="16"/>
  <c r="Y27" i="16"/>
  <c r="D28" i="16"/>
  <c r="G28" i="16"/>
  <c r="J28" i="16"/>
  <c r="M28" i="16"/>
  <c r="P28" i="16"/>
  <c r="S28" i="16"/>
  <c r="V28" i="16"/>
  <c r="Y28" i="16"/>
  <c r="D29" i="16"/>
  <c r="G29" i="16"/>
  <c r="J29" i="16"/>
  <c r="M29" i="16"/>
  <c r="P29" i="16"/>
  <c r="S29" i="16"/>
  <c r="V29" i="16"/>
  <c r="Y29" i="16"/>
  <c r="D30" i="16"/>
  <c r="G30" i="16"/>
  <c r="J30" i="16"/>
  <c r="M30" i="16"/>
  <c r="P30" i="16"/>
  <c r="S30" i="16"/>
  <c r="V30" i="16"/>
  <c r="Y30" i="16"/>
  <c r="D31" i="16"/>
  <c r="G31" i="16"/>
  <c r="J31" i="16"/>
  <c r="M31" i="16"/>
  <c r="P31" i="16"/>
  <c r="S31" i="16"/>
  <c r="V31" i="16"/>
  <c r="Y31" i="16"/>
  <c r="D32" i="16"/>
  <c r="G32" i="16"/>
  <c r="J32" i="16"/>
  <c r="M32" i="16"/>
  <c r="P32" i="16"/>
  <c r="S32" i="16"/>
  <c r="AF6" i="16" a="1"/>
  <c r="V32" i="16"/>
  <c r="AG32" i="16" s="1"/>
  <c r="Y32" i="16"/>
  <c r="D33" i="16"/>
  <c r="G33" i="16"/>
  <c r="J33" i="16"/>
  <c r="M33" i="16"/>
  <c r="P33" i="16"/>
  <c r="S33" i="16"/>
  <c r="V33" i="16"/>
  <c r="Y33" i="16"/>
  <c r="D34" i="16"/>
  <c r="G34" i="16"/>
  <c r="J34" i="16"/>
  <c r="M34" i="16"/>
  <c r="P34" i="16"/>
  <c r="S34" i="16"/>
  <c r="V34" i="16"/>
  <c r="AG34" i="16" s="1"/>
  <c r="Y34" i="16"/>
  <c r="D35" i="16"/>
  <c r="G35" i="16"/>
  <c r="J35" i="16"/>
  <c r="M35" i="16"/>
  <c r="P35" i="16"/>
  <c r="S35" i="16"/>
  <c r="V35" i="16"/>
  <c r="Y35" i="16"/>
  <c r="D36" i="16"/>
  <c r="G36" i="16"/>
  <c r="J36" i="16"/>
  <c r="M36" i="16"/>
  <c r="P36" i="16"/>
  <c r="S36" i="16"/>
  <c r="V36" i="16"/>
  <c r="AG36" i="16" s="1"/>
  <c r="Y36" i="16"/>
  <c r="D37" i="16"/>
  <c r="G37" i="16"/>
  <c r="J37" i="16"/>
  <c r="M37" i="16"/>
  <c r="P37" i="16"/>
  <c r="S37" i="16"/>
  <c r="V37" i="16"/>
  <c r="AG37" i="16" s="1"/>
  <c r="Y37" i="16"/>
  <c r="AJ37" i="16"/>
  <c r="AL37" i="16"/>
  <c r="AN37" i="16"/>
  <c r="D38" i="16"/>
  <c r="G38" i="16"/>
  <c r="J38" i="16"/>
  <c r="M38" i="16"/>
  <c r="P38" i="16"/>
  <c r="S38" i="16"/>
  <c r="V38" i="16"/>
  <c r="Y38" i="16"/>
  <c r="AJ38" i="16"/>
  <c r="AL38" i="16"/>
  <c r="AN38" i="16"/>
  <c r="D39" i="16"/>
  <c r="G39" i="16"/>
  <c r="J39" i="16"/>
  <c r="M39" i="16"/>
  <c r="P39" i="16"/>
  <c r="S39" i="16"/>
  <c r="V39" i="16"/>
  <c r="AG39" i="16" s="1"/>
  <c r="Y39" i="16"/>
  <c r="AJ39" i="16"/>
  <c r="AL39" i="16"/>
  <c r="AN39" i="16"/>
  <c r="D40" i="16"/>
  <c r="G40" i="16"/>
  <c r="J40" i="16"/>
  <c r="M40" i="16"/>
  <c r="P40" i="16"/>
  <c r="S40" i="16"/>
  <c r="V40" i="16"/>
  <c r="Y40" i="16"/>
  <c r="AJ40" i="16"/>
  <c r="AL40" i="16"/>
  <c r="AN40" i="16"/>
  <c r="D41" i="16"/>
  <c r="G41" i="16"/>
  <c r="J41" i="16"/>
  <c r="M41" i="16"/>
  <c r="P41" i="16"/>
  <c r="S41" i="16"/>
  <c r="V41" i="16"/>
  <c r="AG41" i="16" s="1"/>
  <c r="Y41" i="16"/>
  <c r="AJ41" i="16"/>
  <c r="AL41" i="16"/>
  <c r="AN41" i="16"/>
  <c r="D42" i="16"/>
  <c r="G42" i="16"/>
  <c r="J42" i="16"/>
  <c r="M42" i="16"/>
  <c r="P42" i="16"/>
  <c r="S42" i="16"/>
  <c r="V42" i="16"/>
  <c r="Y42" i="16"/>
  <c r="AJ42" i="16"/>
  <c r="AL42" i="16"/>
  <c r="AN42" i="16"/>
  <c r="D43" i="16"/>
  <c r="G43" i="16"/>
  <c r="J43" i="16"/>
  <c r="M43" i="16"/>
  <c r="P43" i="16"/>
  <c r="S43" i="16"/>
  <c r="V43" i="16"/>
  <c r="AG43" i="16" s="1"/>
  <c r="Y43" i="16"/>
  <c r="AJ43" i="16"/>
  <c r="AL43" i="16"/>
  <c r="AN43" i="16"/>
  <c r="D44" i="16"/>
  <c r="G44" i="16"/>
  <c r="J44" i="16"/>
  <c r="M44" i="16"/>
  <c r="P44" i="16"/>
  <c r="S44" i="16"/>
  <c r="V44" i="16"/>
  <c r="Y44" i="16"/>
  <c r="AJ44" i="16"/>
  <c r="AL44" i="16"/>
  <c r="AN44" i="16"/>
  <c r="D45" i="16"/>
  <c r="G45" i="16"/>
  <c r="J45" i="16"/>
  <c r="M45" i="16"/>
  <c r="P45" i="16"/>
  <c r="S45" i="16"/>
  <c r="V45" i="16"/>
  <c r="AG45" i="16" s="1"/>
  <c r="Y45" i="16"/>
  <c r="AJ45" i="16"/>
  <c r="AL45" i="16"/>
  <c r="AN45" i="16"/>
  <c r="D46" i="16"/>
  <c r="G46" i="16"/>
  <c r="J46" i="16"/>
  <c r="M46" i="16"/>
  <c r="P46" i="16"/>
  <c r="S46" i="16"/>
  <c r="V46" i="16"/>
  <c r="Y46" i="16"/>
  <c r="AJ46" i="16"/>
  <c r="AL46" i="16"/>
  <c r="AN46" i="16"/>
  <c r="D47" i="16"/>
  <c r="G47" i="16"/>
  <c r="J47" i="16"/>
  <c r="M47" i="16"/>
  <c r="P47" i="16"/>
  <c r="S47" i="16"/>
  <c r="V47" i="16"/>
  <c r="AG47" i="16" s="1"/>
  <c r="Y47" i="16"/>
  <c r="AJ47" i="16"/>
  <c r="AL47" i="16"/>
  <c r="AN47" i="16"/>
  <c r="D48" i="16"/>
  <c r="G48" i="16"/>
  <c r="J48" i="16"/>
  <c r="M48" i="16"/>
  <c r="P48" i="16"/>
  <c r="S48" i="16"/>
  <c r="V48" i="16"/>
  <c r="Y48" i="16"/>
  <c r="AJ48" i="16"/>
  <c r="AL48" i="16"/>
  <c r="AN48" i="16"/>
  <c r="D49" i="16"/>
  <c r="G49" i="16"/>
  <c r="J49" i="16"/>
  <c r="M49" i="16"/>
  <c r="P49" i="16"/>
  <c r="S49" i="16"/>
  <c r="V49" i="16"/>
  <c r="AG49" i="16" s="1"/>
  <c r="Y49" i="16"/>
  <c r="AJ49" i="16"/>
  <c r="AL49" i="16"/>
  <c r="AN49" i="16"/>
  <c r="D50" i="16"/>
  <c r="G50" i="16"/>
  <c r="J50" i="16"/>
  <c r="M50" i="16"/>
  <c r="P50" i="16"/>
  <c r="S50" i="16"/>
  <c r="V50" i="16"/>
  <c r="Y50" i="16"/>
  <c r="AJ50" i="16"/>
  <c r="AL50" i="16"/>
  <c r="AN50" i="16"/>
  <c r="D51" i="16"/>
  <c r="G51" i="16"/>
  <c r="J51" i="16"/>
  <c r="M51" i="16"/>
  <c r="P51" i="16"/>
  <c r="S51" i="16"/>
  <c r="V51" i="16"/>
  <c r="Y51" i="16"/>
  <c r="AJ51" i="16"/>
  <c r="C3" i="15"/>
  <c r="F3" i="15"/>
  <c r="I3" i="15"/>
  <c r="L3" i="15"/>
  <c r="O3" i="15"/>
  <c r="R3" i="15"/>
  <c r="U3" i="15"/>
  <c r="X3" i="15"/>
  <c r="F4" i="15"/>
  <c r="I4" i="15"/>
  <c r="L4" i="15"/>
  <c r="O4" i="15"/>
  <c r="R4" i="15"/>
  <c r="U4" i="15"/>
  <c r="X4" i="15"/>
  <c r="D6" i="15"/>
  <c r="AA6" i="15" s="1"/>
  <c r="G6" i="15"/>
  <c r="J6" i="15"/>
  <c r="AC6" i="15" s="1" a="1"/>
  <c r="AC6" i="15" s="1"/>
  <c r="M6" i="15"/>
  <c r="P6" i="15"/>
  <c r="S6" i="15"/>
  <c r="V6" i="15"/>
  <c r="Y6" i="15"/>
  <c r="AT6" i="15" a="1"/>
  <c r="AT6" i="15" s="1"/>
  <c r="D7" i="15"/>
  <c r="G7" i="15"/>
  <c r="J7" i="15"/>
  <c r="M7" i="15"/>
  <c r="P7" i="15"/>
  <c r="S7" i="15"/>
  <c r="V7" i="15"/>
  <c r="AG7" i="15" s="1"/>
  <c r="Y7" i="15"/>
  <c r="D8" i="15"/>
  <c r="G8" i="15"/>
  <c r="J8" i="15"/>
  <c r="M8" i="15"/>
  <c r="P8" i="15"/>
  <c r="S8" i="15"/>
  <c r="V8" i="15"/>
  <c r="AG8" i="15" s="1"/>
  <c r="Y8" i="15"/>
  <c r="D9" i="15"/>
  <c r="G9" i="15"/>
  <c r="J9" i="15"/>
  <c r="M9" i="15"/>
  <c r="P9" i="15"/>
  <c r="S9" i="15"/>
  <c r="V9" i="15"/>
  <c r="AG9" i="15" s="1"/>
  <c r="Y9" i="15"/>
  <c r="D10" i="15"/>
  <c r="G10" i="15"/>
  <c r="J10" i="15"/>
  <c r="M10" i="15"/>
  <c r="P10" i="15"/>
  <c r="S10" i="15"/>
  <c r="V10" i="15"/>
  <c r="AG10" i="15" s="1"/>
  <c r="Y10" i="15"/>
  <c r="D11" i="15"/>
  <c r="G11" i="15"/>
  <c r="J11" i="15"/>
  <c r="M11" i="15"/>
  <c r="P11" i="15"/>
  <c r="S11" i="15"/>
  <c r="V11" i="15"/>
  <c r="AG11" i="15" s="1"/>
  <c r="Y11" i="15"/>
  <c r="D12" i="15"/>
  <c r="G12" i="15"/>
  <c r="J12" i="15"/>
  <c r="M12" i="15"/>
  <c r="P12" i="15"/>
  <c r="S12" i="15"/>
  <c r="V12" i="15"/>
  <c r="AG12" i="15" s="1"/>
  <c r="Y12" i="15"/>
  <c r="D13" i="15"/>
  <c r="G13" i="15"/>
  <c r="J13" i="15"/>
  <c r="M13" i="15"/>
  <c r="P13" i="15"/>
  <c r="S13" i="15"/>
  <c r="V13" i="15"/>
  <c r="AG13" i="15" s="1"/>
  <c r="Y13" i="15"/>
  <c r="D14" i="15"/>
  <c r="G14" i="15"/>
  <c r="J14" i="15"/>
  <c r="M14" i="15"/>
  <c r="P14" i="15"/>
  <c r="S14" i="15"/>
  <c r="V14" i="15"/>
  <c r="Y14" i="15"/>
  <c r="D15" i="15"/>
  <c r="G15" i="15"/>
  <c r="J15" i="15"/>
  <c r="M15" i="15"/>
  <c r="P15" i="15"/>
  <c r="S15" i="15"/>
  <c r="V15" i="15"/>
  <c r="AG15" i="15" s="1"/>
  <c r="Y15" i="15"/>
  <c r="D16" i="15"/>
  <c r="G16" i="15"/>
  <c r="J16" i="15"/>
  <c r="M16" i="15"/>
  <c r="P16" i="15"/>
  <c r="S16" i="15"/>
  <c r="V16" i="15"/>
  <c r="AG16" i="15" s="1"/>
  <c r="Y16" i="15"/>
  <c r="D17" i="15"/>
  <c r="G17" i="15"/>
  <c r="J17" i="15"/>
  <c r="M17" i="15"/>
  <c r="P17" i="15"/>
  <c r="S17" i="15"/>
  <c r="V17" i="15"/>
  <c r="AG17" i="15" s="1"/>
  <c r="Y17" i="15"/>
  <c r="D18" i="15"/>
  <c r="G18" i="15"/>
  <c r="J18" i="15"/>
  <c r="M18" i="15"/>
  <c r="P18" i="15"/>
  <c r="S18" i="15"/>
  <c r="V18" i="15"/>
  <c r="AG18" i="15" s="1"/>
  <c r="Y18" i="15"/>
  <c r="D19" i="15"/>
  <c r="G19" i="15"/>
  <c r="J19" i="15"/>
  <c r="M19" i="15"/>
  <c r="P19" i="15"/>
  <c r="S19" i="15"/>
  <c r="V19" i="15"/>
  <c r="AG19" i="15" s="1"/>
  <c r="Y19" i="15"/>
  <c r="D20" i="15"/>
  <c r="G20" i="15"/>
  <c r="J20" i="15"/>
  <c r="M20" i="15"/>
  <c r="P20" i="15"/>
  <c r="S20" i="15"/>
  <c r="V20" i="15"/>
  <c r="AG20" i="15" s="1"/>
  <c r="Y20" i="15"/>
  <c r="D21" i="15"/>
  <c r="G21" i="15"/>
  <c r="J21" i="15"/>
  <c r="M21" i="15"/>
  <c r="P21" i="15"/>
  <c r="S21" i="15"/>
  <c r="V21" i="15"/>
  <c r="AG21" i="15" s="1"/>
  <c r="Y21" i="15"/>
  <c r="D22" i="15"/>
  <c r="G22" i="15"/>
  <c r="J22" i="15"/>
  <c r="M22" i="15"/>
  <c r="P22" i="15"/>
  <c r="S22" i="15"/>
  <c r="V22" i="15"/>
  <c r="AG22" i="15" s="1"/>
  <c r="Y22" i="15"/>
  <c r="D23" i="15"/>
  <c r="G23" i="15"/>
  <c r="J23" i="15"/>
  <c r="M23" i="15"/>
  <c r="P23" i="15"/>
  <c r="S23" i="15"/>
  <c r="V23" i="15"/>
  <c r="AG23" i="15" s="1"/>
  <c r="Y23" i="15"/>
  <c r="D24" i="15"/>
  <c r="G24" i="15"/>
  <c r="J24" i="15"/>
  <c r="M24" i="15"/>
  <c r="P24" i="15"/>
  <c r="S24" i="15"/>
  <c r="V24" i="15"/>
  <c r="AG24" i="15" s="1"/>
  <c r="Y24" i="15"/>
  <c r="AJ24" i="15"/>
  <c r="AL24" i="15"/>
  <c r="AN24" i="15"/>
  <c r="D25" i="15"/>
  <c r="G25" i="15"/>
  <c r="J25" i="15"/>
  <c r="M25" i="15"/>
  <c r="P25" i="15"/>
  <c r="S25" i="15"/>
  <c r="V25" i="15"/>
  <c r="Y25" i="15"/>
  <c r="AJ25" i="15"/>
  <c r="AL25" i="15"/>
  <c r="AN25" i="15"/>
  <c r="D26" i="15"/>
  <c r="G26" i="15"/>
  <c r="J26" i="15"/>
  <c r="M26" i="15"/>
  <c r="P26" i="15"/>
  <c r="S26" i="15"/>
  <c r="V26" i="15"/>
  <c r="AG26" i="15" s="1"/>
  <c r="Y26" i="15"/>
  <c r="AJ26" i="15"/>
  <c r="AL26" i="15"/>
  <c r="AN26" i="15"/>
  <c r="D27" i="15"/>
  <c r="G27" i="15"/>
  <c r="J27" i="15"/>
  <c r="M27" i="15"/>
  <c r="P27" i="15"/>
  <c r="S27" i="15"/>
  <c r="V27" i="15"/>
  <c r="Y27" i="15"/>
  <c r="AJ27" i="15"/>
  <c r="AL27" i="15"/>
  <c r="AN27" i="15"/>
  <c r="D28" i="15"/>
  <c r="G28" i="15"/>
  <c r="J28" i="15"/>
  <c r="M28" i="15"/>
  <c r="P28" i="15"/>
  <c r="S28" i="15"/>
  <c r="V28" i="15"/>
  <c r="AG28" i="15" s="1"/>
  <c r="Y28" i="15"/>
  <c r="AJ28" i="15"/>
  <c r="AL28" i="15"/>
  <c r="AN28" i="15"/>
  <c r="D29" i="15"/>
  <c r="G29" i="15"/>
  <c r="J29" i="15"/>
  <c r="M29" i="15"/>
  <c r="P29" i="15"/>
  <c r="S29" i="15"/>
  <c r="V29" i="15"/>
  <c r="Y29" i="15"/>
  <c r="AJ29" i="15"/>
  <c r="AL29" i="15"/>
  <c r="AN29" i="15"/>
  <c r="D30" i="15"/>
  <c r="AA6" i="15" a="1"/>
  <c r="G30" i="15"/>
  <c r="J30" i="15"/>
  <c r="M30" i="15"/>
  <c r="P30" i="15"/>
  <c r="S30" i="15"/>
  <c r="V30" i="15"/>
  <c r="Y30" i="15"/>
  <c r="AJ30" i="15"/>
  <c r="AL30" i="15"/>
  <c r="AN30" i="15"/>
  <c r="D31" i="15"/>
  <c r="G31" i="15"/>
  <c r="J31" i="15"/>
  <c r="M31" i="15"/>
  <c r="P31" i="15"/>
  <c r="S31" i="15"/>
  <c r="V31" i="15"/>
  <c r="AG31" i="15" s="1"/>
  <c r="Y31" i="15"/>
  <c r="AJ31" i="15"/>
  <c r="AL31" i="15"/>
  <c r="AN31" i="15"/>
  <c r="D32" i="15"/>
  <c r="G32" i="15"/>
  <c r="J32" i="15"/>
  <c r="M32" i="15"/>
  <c r="P32" i="15"/>
  <c r="S32" i="15"/>
  <c r="V32" i="15"/>
  <c r="Y32" i="15"/>
  <c r="AJ32" i="15"/>
  <c r="AL32" i="15"/>
  <c r="AN32" i="15"/>
  <c r="D33" i="15"/>
  <c r="G33" i="15"/>
  <c r="J33" i="15"/>
  <c r="M33" i="15"/>
  <c r="P33" i="15"/>
  <c r="S33" i="15"/>
  <c r="V33" i="15"/>
  <c r="AG33" i="15" s="1"/>
  <c r="Y33" i="15"/>
  <c r="AJ33" i="15"/>
  <c r="AL33" i="15"/>
  <c r="AN33" i="15"/>
  <c r="D34" i="15"/>
  <c r="G34" i="15"/>
  <c r="J34" i="15"/>
  <c r="M34" i="15"/>
  <c r="P34" i="15"/>
  <c r="S34" i="15"/>
  <c r="V34" i="15"/>
  <c r="Y34" i="15"/>
  <c r="AJ34" i="15"/>
  <c r="AL34" i="15"/>
  <c r="AN34" i="15"/>
  <c r="D35" i="15"/>
  <c r="G35" i="15"/>
  <c r="J35" i="15"/>
  <c r="M35" i="15"/>
  <c r="P35" i="15"/>
  <c r="S35" i="15"/>
  <c r="V35" i="15"/>
  <c r="AG35" i="15" s="1"/>
  <c r="Y35" i="15"/>
  <c r="AJ35" i="15"/>
  <c r="AL35" i="15"/>
  <c r="AN35" i="15"/>
  <c r="D36" i="15"/>
  <c r="G36" i="15"/>
  <c r="J36" i="15"/>
  <c r="M36" i="15"/>
  <c r="P36" i="15"/>
  <c r="S36" i="15"/>
  <c r="V36" i="15"/>
  <c r="Y36" i="15"/>
  <c r="AJ36" i="15"/>
  <c r="AL36" i="15"/>
  <c r="AN36" i="15"/>
  <c r="D37" i="15"/>
  <c r="G37" i="15"/>
  <c r="J37" i="15"/>
  <c r="M37" i="15"/>
  <c r="P37" i="15"/>
  <c r="S37" i="15"/>
  <c r="V37" i="15"/>
  <c r="AG37" i="15" s="1"/>
  <c r="Y37" i="15"/>
  <c r="AJ37" i="15"/>
  <c r="AL37" i="15"/>
  <c r="AN37" i="15"/>
  <c r="D38" i="15"/>
  <c r="G38" i="15"/>
  <c r="J38" i="15"/>
  <c r="M38" i="15"/>
  <c r="P38" i="15"/>
  <c r="S38" i="15"/>
  <c r="V38" i="15"/>
  <c r="Y38" i="15"/>
  <c r="AJ38" i="15"/>
  <c r="AL38" i="15"/>
  <c r="AN38" i="15"/>
  <c r="D39" i="15"/>
  <c r="G39" i="15"/>
  <c r="J39" i="15"/>
  <c r="M39" i="15"/>
  <c r="P39" i="15"/>
  <c r="S39" i="15"/>
  <c r="V39" i="15"/>
  <c r="AG39" i="15" s="1"/>
  <c r="Y39" i="15"/>
  <c r="AJ39" i="15"/>
  <c r="AL39" i="15"/>
  <c r="AN39" i="15"/>
  <c r="D40" i="15"/>
  <c r="G40" i="15"/>
  <c r="J40" i="15"/>
  <c r="M40" i="15"/>
  <c r="P40" i="15"/>
  <c r="S40" i="15"/>
  <c r="V40" i="15"/>
  <c r="Y40" i="15"/>
  <c r="AJ40" i="15"/>
  <c r="AL40" i="15"/>
  <c r="AN40" i="15"/>
  <c r="D41" i="15"/>
  <c r="G41" i="15"/>
  <c r="J41" i="15"/>
  <c r="M41" i="15"/>
  <c r="P41" i="15"/>
  <c r="S41" i="15"/>
  <c r="V41" i="15"/>
  <c r="AG41" i="15" s="1"/>
  <c r="Y41" i="15"/>
  <c r="AJ41" i="15"/>
  <c r="AL41" i="15"/>
  <c r="AN41" i="15"/>
  <c r="D42" i="15"/>
  <c r="G42" i="15"/>
  <c r="J42" i="15"/>
  <c r="M42" i="15"/>
  <c r="P42" i="15"/>
  <c r="S42" i="15"/>
  <c r="V42" i="15"/>
  <c r="Y42" i="15"/>
  <c r="AJ42" i="15"/>
  <c r="AL42" i="15"/>
  <c r="AN42" i="15"/>
  <c r="D43" i="15"/>
  <c r="G43" i="15"/>
  <c r="J43" i="15"/>
  <c r="M43" i="15"/>
  <c r="P43" i="15"/>
  <c r="S43" i="15"/>
  <c r="V43" i="15"/>
  <c r="AG43" i="15" s="1"/>
  <c r="Y43" i="15"/>
  <c r="AJ43" i="15"/>
  <c r="AL43" i="15"/>
  <c r="AN43" i="15"/>
  <c r="D44" i="15"/>
  <c r="G44" i="15"/>
  <c r="J44" i="15"/>
  <c r="M44" i="15"/>
  <c r="P44" i="15"/>
  <c r="S44" i="15"/>
  <c r="V44" i="15"/>
  <c r="Y44" i="15"/>
  <c r="AJ44" i="15"/>
  <c r="AL44" i="15"/>
  <c r="AN44" i="15"/>
  <c r="D45" i="15"/>
  <c r="G45" i="15"/>
  <c r="J45" i="15"/>
  <c r="M45" i="15"/>
  <c r="P45" i="15"/>
  <c r="S45" i="15"/>
  <c r="V45" i="15"/>
  <c r="AG45" i="15" s="1"/>
  <c r="Y45" i="15"/>
  <c r="AJ45" i="15"/>
  <c r="AL45" i="15"/>
  <c r="AN45" i="15"/>
  <c r="D46" i="15"/>
  <c r="G46" i="15"/>
  <c r="J46" i="15"/>
  <c r="M46" i="15"/>
  <c r="P46" i="15"/>
  <c r="S46" i="15"/>
  <c r="V46" i="15"/>
  <c r="Y46" i="15"/>
  <c r="AJ46" i="15"/>
  <c r="AL46" i="15"/>
  <c r="AN46" i="15"/>
  <c r="D47" i="15"/>
  <c r="G47" i="15"/>
  <c r="J47" i="15"/>
  <c r="M47" i="15"/>
  <c r="P47" i="15"/>
  <c r="S47" i="15"/>
  <c r="V47" i="15"/>
  <c r="AG47" i="15" s="1"/>
  <c r="Y47" i="15"/>
  <c r="AJ47" i="15"/>
  <c r="AL47" i="15"/>
  <c r="AN47" i="15"/>
  <c r="D48" i="15"/>
  <c r="G48" i="15"/>
  <c r="J48" i="15"/>
  <c r="M48" i="15"/>
  <c r="P48" i="15"/>
  <c r="S48" i="15"/>
  <c r="V48" i="15"/>
  <c r="Y48" i="15"/>
  <c r="AJ48" i="15"/>
  <c r="AL48" i="15"/>
  <c r="AN48" i="15"/>
  <c r="D49" i="15"/>
  <c r="G49" i="15"/>
  <c r="J49" i="15"/>
  <c r="M49" i="15"/>
  <c r="P49" i="15"/>
  <c r="S49" i="15"/>
  <c r="V49" i="15"/>
  <c r="AG49" i="15" s="1"/>
  <c r="Y49" i="15"/>
  <c r="AJ49" i="15"/>
  <c r="AL49" i="15"/>
  <c r="AN49" i="15"/>
  <c r="D50" i="15"/>
  <c r="G50" i="15"/>
  <c r="J50" i="15"/>
  <c r="M50" i="15"/>
  <c r="P50" i="15"/>
  <c r="S50" i="15"/>
  <c r="V50" i="15"/>
  <c r="Y50" i="15"/>
  <c r="AJ50" i="15"/>
  <c r="AL50" i="15"/>
  <c r="AN50" i="15"/>
  <c r="D51" i="15"/>
  <c r="G51" i="15"/>
  <c r="J51" i="15"/>
  <c r="M51" i="15"/>
  <c r="P51" i="15"/>
  <c r="S51" i="15"/>
  <c r="V51" i="15"/>
  <c r="Y51" i="15"/>
  <c r="AJ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G6" i="12"/>
  <c r="J6" i="12"/>
  <c r="M6" i="12"/>
  <c r="P6" i="12"/>
  <c r="AE6" i="12" s="1" a="1"/>
  <c r="S6" i="12"/>
  <c r="V6" i="12"/>
  <c r="AG6" i="12" s="1" a="1"/>
  <c r="AG6" i="12" s="1"/>
  <c r="Y6" i="12"/>
  <c r="AT6" i="12" a="1"/>
  <c r="AT6" i="12" s="1"/>
  <c r="D7" i="12"/>
  <c r="G7" i="12"/>
  <c r="J7" i="12"/>
  <c r="AC6" i="12" a="1"/>
  <c r="AC36" i="12" s="1"/>
  <c r="M7" i="12"/>
  <c r="AD6" i="12" a="1"/>
  <c r="AD7" i="12" s="1"/>
  <c r="P7" i="12"/>
  <c r="S7" i="12"/>
  <c r="AF7" i="12" s="1"/>
  <c r="AF6" i="12" a="1"/>
  <c r="AF6" i="12" s="1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AC10" i="12" s="1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AJ22" i="12"/>
  <c r="AL22" i="12"/>
  <c r="AN22" i="12"/>
  <c r="D23" i="12"/>
  <c r="AA6" i="12" a="1"/>
  <c r="AA18" i="12" s="1"/>
  <c r="G23" i="12"/>
  <c r="J23" i="12"/>
  <c r="M23" i="12"/>
  <c r="P23" i="12"/>
  <c r="S23" i="12"/>
  <c r="V23" i="12"/>
  <c r="Y23" i="12"/>
  <c r="AJ23" i="12"/>
  <c r="AL23" i="12"/>
  <c r="AN23" i="12"/>
  <c r="D24" i="12"/>
  <c r="G24" i="12"/>
  <c r="J24" i="12"/>
  <c r="M24" i="12"/>
  <c r="P24" i="12"/>
  <c r="S24" i="12"/>
  <c r="AF24" i="12" s="1"/>
  <c r="V24" i="12"/>
  <c r="Y24" i="12"/>
  <c r="AJ24" i="12"/>
  <c r="AL24" i="12"/>
  <c r="AN24" i="12"/>
  <c r="D25" i="12"/>
  <c r="G25" i="12"/>
  <c r="J25" i="12"/>
  <c r="M25" i="12"/>
  <c r="P25" i="12"/>
  <c r="S25" i="12"/>
  <c r="V25" i="12"/>
  <c r="Y25" i="12"/>
  <c r="AJ25" i="12"/>
  <c r="AL25" i="12"/>
  <c r="AN25" i="12"/>
  <c r="D26" i="12"/>
  <c r="G26" i="12"/>
  <c r="J26" i="12"/>
  <c r="M26" i="12"/>
  <c r="P26" i="12"/>
  <c r="S26" i="12"/>
  <c r="V26" i="12"/>
  <c r="Y26" i="12"/>
  <c r="AJ26" i="12"/>
  <c r="AL26" i="12"/>
  <c r="AN26" i="12"/>
  <c r="D27" i="12"/>
  <c r="G27" i="12"/>
  <c r="J27" i="12"/>
  <c r="M27" i="12"/>
  <c r="P27" i="12"/>
  <c r="S27" i="12"/>
  <c r="V27" i="12"/>
  <c r="Y27" i="12"/>
  <c r="AJ27" i="12"/>
  <c r="AL27" i="12"/>
  <c r="AN27" i="12"/>
  <c r="D28" i="12"/>
  <c r="G28" i="12"/>
  <c r="J28" i="12"/>
  <c r="M28" i="12"/>
  <c r="AD28" i="12" s="1"/>
  <c r="P28" i="12"/>
  <c r="S28" i="12"/>
  <c r="V28" i="12"/>
  <c r="Y28" i="12"/>
  <c r="AJ28" i="12"/>
  <c r="AL28" i="12"/>
  <c r="AN28" i="12"/>
  <c r="D29" i="12"/>
  <c r="G29" i="12"/>
  <c r="J29" i="12"/>
  <c r="M29" i="12"/>
  <c r="P29" i="12"/>
  <c r="S29" i="12"/>
  <c r="V29" i="12"/>
  <c r="Y29" i="12"/>
  <c r="AJ29" i="12"/>
  <c r="AL29" i="12"/>
  <c r="AN29" i="12"/>
  <c r="D30" i="12"/>
  <c r="G30" i="12"/>
  <c r="J30" i="12"/>
  <c r="M30" i="12"/>
  <c r="AD30" i="12" s="1"/>
  <c r="P30" i="12"/>
  <c r="S30" i="12"/>
  <c r="AF30" i="12" s="1"/>
  <c r="V30" i="12"/>
  <c r="Y30" i="12"/>
  <c r="AJ30" i="12"/>
  <c r="AL30" i="12"/>
  <c r="AN30" i="12"/>
  <c r="D31" i="12"/>
  <c r="G31" i="12"/>
  <c r="J31" i="12"/>
  <c r="M31" i="12"/>
  <c r="P31" i="12"/>
  <c r="S31" i="12"/>
  <c r="V31" i="12"/>
  <c r="Y31" i="12"/>
  <c r="AJ31" i="12"/>
  <c r="AL31" i="12"/>
  <c r="AN31" i="12"/>
  <c r="D32" i="12"/>
  <c r="G32" i="12"/>
  <c r="J32" i="12"/>
  <c r="M32" i="12"/>
  <c r="P32" i="12"/>
  <c r="S32" i="12"/>
  <c r="AF32" i="12" s="1"/>
  <c r="V32" i="12"/>
  <c r="Y32" i="12"/>
  <c r="AJ32" i="12"/>
  <c r="AL32" i="12"/>
  <c r="AN32" i="12"/>
  <c r="D33" i="12"/>
  <c r="G33" i="12"/>
  <c r="J33" i="12"/>
  <c r="M33" i="12"/>
  <c r="P33" i="12"/>
  <c r="S33" i="12"/>
  <c r="V33" i="12"/>
  <c r="Y33" i="12"/>
  <c r="AJ33" i="12"/>
  <c r="AL33" i="12"/>
  <c r="AN33" i="12"/>
  <c r="D34" i="12"/>
  <c r="G34" i="12"/>
  <c r="J34" i="12"/>
  <c r="M34" i="12"/>
  <c r="AD34" i="12" s="1"/>
  <c r="P34" i="12"/>
  <c r="S34" i="12"/>
  <c r="AF34" i="12" s="1"/>
  <c r="V34" i="12"/>
  <c r="Y34" i="12"/>
  <c r="AJ34" i="12"/>
  <c r="AL34" i="12"/>
  <c r="AN34" i="12"/>
  <c r="D35" i="12"/>
  <c r="G35" i="12"/>
  <c r="J35" i="12"/>
  <c r="M35" i="12"/>
  <c r="P35" i="12"/>
  <c r="S35" i="12"/>
  <c r="V35" i="12"/>
  <c r="Y35" i="12"/>
  <c r="AJ35" i="12"/>
  <c r="AL35" i="12"/>
  <c r="AN35" i="12"/>
  <c r="D36" i="12"/>
  <c r="G36" i="12"/>
  <c r="J36" i="12"/>
  <c r="M36" i="12"/>
  <c r="AD36" i="12" s="1"/>
  <c r="P36" i="12"/>
  <c r="S36" i="12"/>
  <c r="AF36" i="12" s="1"/>
  <c r="V36" i="12"/>
  <c r="Y36" i="12"/>
  <c r="AJ36" i="12"/>
  <c r="AL36" i="12"/>
  <c r="AN36" i="12"/>
  <c r="D37" i="12"/>
  <c r="G37" i="12"/>
  <c r="J37" i="12"/>
  <c r="M37" i="12"/>
  <c r="P37" i="12"/>
  <c r="S37" i="12"/>
  <c r="V37" i="12"/>
  <c r="Y37" i="12"/>
  <c r="AJ37" i="12"/>
  <c r="AL37" i="12"/>
  <c r="AN37" i="12"/>
  <c r="D38" i="12"/>
  <c r="G38" i="12"/>
  <c r="J38" i="12"/>
  <c r="M38" i="12"/>
  <c r="AD38" i="12" s="1"/>
  <c r="P38" i="12"/>
  <c r="S38" i="12"/>
  <c r="AF38" i="12" s="1"/>
  <c r="V38" i="12"/>
  <c r="Y38" i="12"/>
  <c r="AJ38" i="12"/>
  <c r="AL38" i="12"/>
  <c r="AN38" i="12"/>
  <c r="D39" i="12"/>
  <c r="G39" i="12"/>
  <c r="J39" i="12"/>
  <c r="M39" i="12"/>
  <c r="P39" i="12"/>
  <c r="S39" i="12"/>
  <c r="V39" i="12"/>
  <c r="Y39" i="12"/>
  <c r="AJ39" i="12"/>
  <c r="AL39" i="12"/>
  <c r="AN39" i="12"/>
  <c r="D40" i="12"/>
  <c r="G40" i="12"/>
  <c r="J40" i="12"/>
  <c r="M40" i="12"/>
  <c r="P40" i="12"/>
  <c r="S40" i="12"/>
  <c r="AF40" i="12" s="1"/>
  <c r="V40" i="12"/>
  <c r="Y40" i="12"/>
  <c r="AJ40" i="12"/>
  <c r="AL40" i="12"/>
  <c r="AN40" i="12"/>
  <c r="D41" i="12"/>
  <c r="G41" i="12"/>
  <c r="J41" i="12"/>
  <c r="M41" i="12"/>
  <c r="P41" i="12"/>
  <c r="S41" i="12"/>
  <c r="V41" i="12"/>
  <c r="Y41" i="12"/>
  <c r="AJ41" i="12"/>
  <c r="AL41" i="12"/>
  <c r="AN41" i="12"/>
  <c r="D42" i="12"/>
  <c r="G42" i="12"/>
  <c r="J42" i="12"/>
  <c r="M42" i="12"/>
  <c r="P42" i="12"/>
  <c r="S42" i="12"/>
  <c r="AF42" i="12" s="1"/>
  <c r="V42" i="12"/>
  <c r="Y42" i="12"/>
  <c r="AJ42" i="12"/>
  <c r="AL42" i="12"/>
  <c r="AN42" i="12"/>
  <c r="D43" i="12"/>
  <c r="G43" i="12"/>
  <c r="J43" i="12"/>
  <c r="M43" i="12"/>
  <c r="P43" i="12"/>
  <c r="S43" i="12"/>
  <c r="V43" i="12"/>
  <c r="Y43" i="12"/>
  <c r="AJ43" i="12"/>
  <c r="AL43" i="12"/>
  <c r="AN43" i="12"/>
  <c r="D44" i="12"/>
  <c r="G44" i="12"/>
  <c r="J44" i="12"/>
  <c r="M44" i="12"/>
  <c r="AD44" i="12" s="1"/>
  <c r="P44" i="12"/>
  <c r="S44" i="12"/>
  <c r="AF44" i="12" s="1"/>
  <c r="V44" i="12"/>
  <c r="Y44" i="12"/>
  <c r="AJ44" i="12"/>
  <c r="AL44" i="12"/>
  <c r="AN44" i="12"/>
  <c r="D45" i="12"/>
  <c r="G45" i="12"/>
  <c r="J45" i="12"/>
  <c r="M45" i="12"/>
  <c r="P45" i="12"/>
  <c r="S45" i="12"/>
  <c r="V45" i="12"/>
  <c r="Y45" i="12"/>
  <c r="AJ45" i="12"/>
  <c r="AL45" i="12"/>
  <c r="AN45" i="12"/>
  <c r="D46" i="12"/>
  <c r="G46" i="12"/>
  <c r="J46" i="12"/>
  <c r="M46" i="12"/>
  <c r="P46" i="12"/>
  <c r="S46" i="12"/>
  <c r="AF46" i="12" s="1"/>
  <c r="V46" i="12"/>
  <c r="Y46" i="12"/>
  <c r="AJ46" i="12"/>
  <c r="AL46" i="12"/>
  <c r="AN46" i="12"/>
  <c r="D47" i="12"/>
  <c r="G47" i="12"/>
  <c r="J47" i="12"/>
  <c r="M47" i="12"/>
  <c r="P47" i="12"/>
  <c r="S47" i="12"/>
  <c r="V47" i="12"/>
  <c r="Y47" i="12"/>
  <c r="AJ47" i="12"/>
  <c r="AL47" i="12"/>
  <c r="AN47" i="12"/>
  <c r="D48" i="12"/>
  <c r="G48" i="12"/>
  <c r="J48" i="12"/>
  <c r="M48" i="12"/>
  <c r="P48" i="12"/>
  <c r="S48" i="12"/>
  <c r="V48" i="12"/>
  <c r="Y48" i="12"/>
  <c r="AJ48" i="12"/>
  <c r="AL48" i="12"/>
  <c r="AN48" i="12"/>
  <c r="D49" i="12"/>
  <c r="G49" i="12"/>
  <c r="J49" i="12"/>
  <c r="M49" i="12"/>
  <c r="P49" i="12"/>
  <c r="S49" i="12"/>
  <c r="V49" i="12"/>
  <c r="Y49" i="12"/>
  <c r="AJ49" i="12"/>
  <c r="AL49" i="12"/>
  <c r="AN49" i="12"/>
  <c r="D50" i="12"/>
  <c r="G50" i="12"/>
  <c r="J50" i="12"/>
  <c r="M50" i="12"/>
  <c r="AD50" i="12" s="1"/>
  <c r="P50" i="12"/>
  <c r="S50" i="12"/>
  <c r="AF50" i="12" s="1"/>
  <c r="V50" i="12"/>
  <c r="Y50" i="12"/>
  <c r="AJ50" i="12"/>
  <c r="AL50" i="12"/>
  <c r="AN50" i="12"/>
  <c r="D51" i="12"/>
  <c r="G51" i="12"/>
  <c r="J51" i="12"/>
  <c r="M51" i="12"/>
  <c r="P51" i="12"/>
  <c r="S51" i="12"/>
  <c r="V51" i="12"/>
  <c r="Y51" i="12"/>
  <c r="AJ51" i="12"/>
  <c r="C3" i="11"/>
  <c r="F3" i="11"/>
  <c r="I3" i="11"/>
  <c r="L3" i="11"/>
  <c r="O3" i="11"/>
  <c r="R3" i="11"/>
  <c r="U3" i="11"/>
  <c r="X3" i="11"/>
  <c r="F4" i="11"/>
  <c r="I4" i="11"/>
  <c r="L4" i="11"/>
  <c r="O4" i="11"/>
  <c r="R4" i="11"/>
  <c r="U4" i="11"/>
  <c r="X4" i="11"/>
  <c r="D6" i="11"/>
  <c r="AA6" i="11" s="1" a="1"/>
  <c r="AA18" i="11" s="1"/>
  <c r="G6" i="11"/>
  <c r="J6" i="11"/>
  <c r="M6" i="11"/>
  <c r="P6" i="11"/>
  <c r="S6" i="11"/>
  <c r="V6" i="11"/>
  <c r="Y6" i="11"/>
  <c r="AT6" i="11" a="1"/>
  <c r="AT6" i="11" s="1"/>
  <c r="D7" i="11"/>
  <c r="G7" i="11"/>
  <c r="J7" i="11"/>
  <c r="M7" i="11"/>
  <c r="P7" i="11"/>
  <c r="S7" i="11"/>
  <c r="V7" i="11"/>
  <c r="Y7" i="11"/>
  <c r="D8" i="11"/>
  <c r="G8" i="11"/>
  <c r="J8" i="11"/>
  <c r="M8" i="11"/>
  <c r="P8" i="11"/>
  <c r="S8" i="11"/>
  <c r="V8" i="11"/>
  <c r="Y8" i="11"/>
  <c r="D9" i="11"/>
  <c r="G9" i="11"/>
  <c r="J9" i="11"/>
  <c r="M9" i="11"/>
  <c r="P9" i="11"/>
  <c r="S9" i="11"/>
  <c r="V9" i="11"/>
  <c r="Y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D14" i="11"/>
  <c r="G14" i="11"/>
  <c r="J14" i="11"/>
  <c r="M14" i="11"/>
  <c r="P14" i="11"/>
  <c r="S14" i="11"/>
  <c r="V14" i="11"/>
  <c r="Y14" i="11"/>
  <c r="D15" i="11"/>
  <c r="G15" i="11"/>
  <c r="J15" i="11"/>
  <c r="M15" i="11"/>
  <c r="P15" i="11"/>
  <c r="S15" i="11"/>
  <c r="V15" i="11"/>
  <c r="Y15" i="11"/>
  <c r="D16" i="11"/>
  <c r="G16" i="11"/>
  <c r="J16" i="11"/>
  <c r="M16" i="11"/>
  <c r="P16" i="11"/>
  <c r="S16" i="11"/>
  <c r="V16" i="11"/>
  <c r="Y16" i="11"/>
  <c r="D17" i="11"/>
  <c r="G17" i="11"/>
  <c r="J17" i="11"/>
  <c r="M17" i="11"/>
  <c r="P17" i="11"/>
  <c r="S17" i="11"/>
  <c r="V17" i="11"/>
  <c r="Y17" i="11"/>
  <c r="D18" i="11"/>
  <c r="G18" i="11"/>
  <c r="J18" i="11"/>
  <c r="M18" i="11"/>
  <c r="P18" i="11"/>
  <c r="S18" i="11"/>
  <c r="V18" i="11"/>
  <c r="Y18" i="11"/>
  <c r="D19" i="11"/>
  <c r="G19" i="11"/>
  <c r="J19" i="11"/>
  <c r="M19" i="11"/>
  <c r="P19" i="11"/>
  <c r="S19" i="11"/>
  <c r="V19" i="11"/>
  <c r="Y19" i="11"/>
  <c r="D20" i="11"/>
  <c r="AA7" i="11"/>
  <c r="G20" i="11"/>
  <c r="J20" i="11"/>
  <c r="M20" i="11"/>
  <c r="P20" i="11"/>
  <c r="S20" i="11"/>
  <c r="V20" i="11"/>
  <c r="Y20" i="11"/>
  <c r="D21" i="11"/>
  <c r="G21" i="11"/>
  <c r="J21" i="11"/>
  <c r="M21" i="11"/>
  <c r="P21" i="11"/>
  <c r="S21" i="11"/>
  <c r="V21" i="11"/>
  <c r="Y21" i="11"/>
  <c r="D22" i="11"/>
  <c r="G22" i="11"/>
  <c r="J22" i="11"/>
  <c r="M22" i="11"/>
  <c r="P22" i="11"/>
  <c r="S22" i="11"/>
  <c r="V22" i="11"/>
  <c r="Y22" i="11"/>
  <c r="D23" i="11"/>
  <c r="G23" i="11"/>
  <c r="J23" i="11"/>
  <c r="M23" i="11"/>
  <c r="P23" i="11"/>
  <c r="S23" i="11"/>
  <c r="V23" i="11"/>
  <c r="Y23" i="11"/>
  <c r="D24" i="11"/>
  <c r="G24" i="11"/>
  <c r="J24" i="11"/>
  <c r="M24" i="11"/>
  <c r="P24" i="11"/>
  <c r="S24" i="11"/>
  <c r="V24" i="11"/>
  <c r="Y24" i="11"/>
  <c r="AJ24" i="11"/>
  <c r="AL24" i="11"/>
  <c r="AN24" i="11"/>
  <c r="D25" i="11"/>
  <c r="G25" i="11"/>
  <c r="J25" i="11"/>
  <c r="M25" i="11"/>
  <c r="P25" i="11"/>
  <c r="S25" i="11"/>
  <c r="V25" i="11"/>
  <c r="Y25" i="11"/>
  <c r="AJ25" i="11"/>
  <c r="AL25" i="11"/>
  <c r="AN25" i="11"/>
  <c r="D26" i="11"/>
  <c r="G26" i="11"/>
  <c r="J26" i="11"/>
  <c r="M26" i="11"/>
  <c r="P26" i="11"/>
  <c r="S26" i="11"/>
  <c r="V26" i="11"/>
  <c r="Y26" i="11"/>
  <c r="AJ26" i="11"/>
  <c r="AL26" i="11"/>
  <c r="AN26" i="11"/>
  <c r="D27" i="11"/>
  <c r="G27" i="11"/>
  <c r="J27" i="11"/>
  <c r="M27" i="11"/>
  <c r="P27" i="11"/>
  <c r="S27" i="11"/>
  <c r="V27" i="11"/>
  <c r="Y27" i="11"/>
  <c r="AJ27" i="11"/>
  <c r="AL27" i="11"/>
  <c r="AN27" i="11"/>
  <c r="D28" i="11"/>
  <c r="G28" i="11"/>
  <c r="J28" i="11"/>
  <c r="M28" i="11"/>
  <c r="P28" i="11"/>
  <c r="S28" i="11"/>
  <c r="V28" i="11"/>
  <c r="Y28" i="11"/>
  <c r="AJ28" i="11"/>
  <c r="AL28" i="11"/>
  <c r="AN28" i="11"/>
  <c r="D29" i="11"/>
  <c r="G29" i="11"/>
  <c r="J29" i="11"/>
  <c r="M29" i="11"/>
  <c r="P29" i="11"/>
  <c r="S29" i="11"/>
  <c r="V29" i="11"/>
  <c r="Y29" i="11"/>
  <c r="AJ29" i="11"/>
  <c r="AL29" i="11"/>
  <c r="AN29" i="11"/>
  <c r="D30" i="11"/>
  <c r="G30" i="11"/>
  <c r="J30" i="11"/>
  <c r="M30" i="11"/>
  <c r="P30" i="11"/>
  <c r="S30" i="11"/>
  <c r="V30" i="11"/>
  <c r="Y30" i="11"/>
  <c r="AJ30" i="11"/>
  <c r="AL30" i="11"/>
  <c r="AN30" i="11"/>
  <c r="D31" i="11"/>
  <c r="G31" i="11"/>
  <c r="J31" i="11"/>
  <c r="M31" i="11"/>
  <c r="P31" i="11"/>
  <c r="S31" i="11"/>
  <c r="V31" i="11"/>
  <c r="Y31" i="11"/>
  <c r="AJ31" i="11"/>
  <c r="AL31" i="11"/>
  <c r="AN31" i="11"/>
  <c r="D32" i="11"/>
  <c r="G32" i="11"/>
  <c r="J32" i="11"/>
  <c r="M32" i="11"/>
  <c r="P32" i="11"/>
  <c r="S32" i="11"/>
  <c r="V32" i="11"/>
  <c r="Y32" i="11"/>
  <c r="AJ32" i="11"/>
  <c r="AL32" i="11"/>
  <c r="AN32" i="11"/>
  <c r="D33" i="11"/>
  <c r="G33" i="11"/>
  <c r="J33" i="11"/>
  <c r="M33" i="11"/>
  <c r="P33" i="11"/>
  <c r="S33" i="11"/>
  <c r="V33" i="11"/>
  <c r="Y33" i="11"/>
  <c r="AJ33" i="11"/>
  <c r="AL33" i="11"/>
  <c r="AN33" i="11"/>
  <c r="D34" i="11"/>
  <c r="G34" i="11"/>
  <c r="J34" i="11"/>
  <c r="M34" i="11"/>
  <c r="P34" i="11"/>
  <c r="S34" i="11"/>
  <c r="V34" i="11"/>
  <c r="Y34" i="11"/>
  <c r="AJ34" i="11"/>
  <c r="AL34" i="11"/>
  <c r="AN34" i="11"/>
  <c r="D35" i="11"/>
  <c r="G35" i="11"/>
  <c r="J35" i="11"/>
  <c r="M35" i="11"/>
  <c r="P35" i="11"/>
  <c r="S35" i="11"/>
  <c r="V35" i="11"/>
  <c r="Y35" i="11"/>
  <c r="AJ35" i="11"/>
  <c r="AL35" i="11"/>
  <c r="AN35" i="11"/>
  <c r="D36" i="11"/>
  <c r="G36" i="11"/>
  <c r="J36" i="11"/>
  <c r="M36" i="11"/>
  <c r="P36" i="11"/>
  <c r="S36" i="11"/>
  <c r="V36" i="11"/>
  <c r="Y36" i="11"/>
  <c r="AJ36" i="11"/>
  <c r="AL36" i="11"/>
  <c r="AN36" i="11"/>
  <c r="D37" i="11"/>
  <c r="G37" i="11"/>
  <c r="J37" i="11"/>
  <c r="M37" i="11"/>
  <c r="P37" i="11"/>
  <c r="S37" i="11"/>
  <c r="V37" i="11"/>
  <c r="Y37" i="11"/>
  <c r="AJ37" i="11"/>
  <c r="AL37" i="11"/>
  <c r="AN37" i="11"/>
  <c r="D38" i="11"/>
  <c r="G38" i="11"/>
  <c r="J38" i="11"/>
  <c r="M38" i="11"/>
  <c r="P38" i="11"/>
  <c r="S38" i="11"/>
  <c r="V38" i="11"/>
  <c r="Y38" i="11"/>
  <c r="AJ38" i="11"/>
  <c r="AL38" i="11"/>
  <c r="AN38" i="11"/>
  <c r="D39" i="11"/>
  <c r="G39" i="11"/>
  <c r="J39" i="11"/>
  <c r="M39" i="11"/>
  <c r="P39" i="11"/>
  <c r="S39" i="11"/>
  <c r="V39" i="11"/>
  <c r="Y39" i="11"/>
  <c r="AJ39" i="11"/>
  <c r="AL39" i="11"/>
  <c r="AN39" i="11"/>
  <c r="D40" i="11"/>
  <c r="G40" i="11"/>
  <c r="J40" i="11"/>
  <c r="M40" i="11"/>
  <c r="P40" i="11"/>
  <c r="S40" i="11"/>
  <c r="V40" i="11"/>
  <c r="Y40" i="11"/>
  <c r="AJ40" i="11"/>
  <c r="AL40" i="11"/>
  <c r="AN40" i="11"/>
  <c r="D41" i="11"/>
  <c r="G41" i="11"/>
  <c r="J41" i="11"/>
  <c r="M41" i="11"/>
  <c r="P41" i="11"/>
  <c r="S41" i="11"/>
  <c r="V41" i="11"/>
  <c r="Y41" i="11"/>
  <c r="AJ41" i="11"/>
  <c r="AL41" i="11"/>
  <c r="AN41" i="11"/>
  <c r="D42" i="11"/>
  <c r="G42" i="11"/>
  <c r="J42" i="11"/>
  <c r="M42" i="11"/>
  <c r="P42" i="11"/>
  <c r="S42" i="11"/>
  <c r="V42" i="11"/>
  <c r="Y42" i="11"/>
  <c r="AJ42" i="11"/>
  <c r="AL42" i="11"/>
  <c r="AN42" i="11"/>
  <c r="D43" i="11"/>
  <c r="G43" i="11"/>
  <c r="J43" i="11"/>
  <c r="M43" i="11"/>
  <c r="P43" i="11"/>
  <c r="S43" i="11"/>
  <c r="V43" i="11"/>
  <c r="Y43" i="11"/>
  <c r="AJ43" i="11"/>
  <c r="AL43" i="11"/>
  <c r="AN43" i="11"/>
  <c r="D44" i="11"/>
  <c r="G44" i="11"/>
  <c r="J44" i="11"/>
  <c r="M44" i="11"/>
  <c r="P44" i="11"/>
  <c r="S44" i="11"/>
  <c r="V44" i="11"/>
  <c r="Y44" i="11"/>
  <c r="AJ44" i="11"/>
  <c r="AL44" i="11"/>
  <c r="AN44" i="11"/>
  <c r="D45" i="11"/>
  <c r="G45" i="11"/>
  <c r="J45" i="11"/>
  <c r="M45" i="11"/>
  <c r="P45" i="11"/>
  <c r="S45" i="11"/>
  <c r="V45" i="11"/>
  <c r="Y45" i="11"/>
  <c r="AJ45" i="11"/>
  <c r="AL45" i="11"/>
  <c r="AN45" i="11"/>
  <c r="D46" i="11"/>
  <c r="G46" i="11"/>
  <c r="J46" i="11"/>
  <c r="M46" i="11"/>
  <c r="P46" i="11"/>
  <c r="S46" i="11"/>
  <c r="V46" i="11"/>
  <c r="Y46" i="11"/>
  <c r="AJ46" i="11"/>
  <c r="AL46" i="11"/>
  <c r="AN46" i="11"/>
  <c r="D47" i="11"/>
  <c r="G47" i="11"/>
  <c r="J47" i="11"/>
  <c r="M47" i="11"/>
  <c r="P47" i="11"/>
  <c r="S47" i="11"/>
  <c r="V47" i="11"/>
  <c r="Y47" i="11"/>
  <c r="AJ47" i="11"/>
  <c r="AL47" i="11"/>
  <c r="AN47" i="11"/>
  <c r="D48" i="11"/>
  <c r="G48" i="11"/>
  <c r="J48" i="11"/>
  <c r="M48" i="11"/>
  <c r="P48" i="11"/>
  <c r="S48" i="11"/>
  <c r="V48" i="11"/>
  <c r="Y48" i="11"/>
  <c r="AJ48" i="11"/>
  <c r="AL48" i="11"/>
  <c r="AN48" i="11"/>
  <c r="D49" i="11"/>
  <c r="G49" i="11"/>
  <c r="J49" i="11"/>
  <c r="M49" i="11"/>
  <c r="P49" i="11"/>
  <c r="S49" i="11"/>
  <c r="V49" i="11"/>
  <c r="Y49" i="11"/>
  <c r="AJ49" i="11"/>
  <c r="AL49" i="11"/>
  <c r="AN49" i="11"/>
  <c r="D50" i="11"/>
  <c r="G50" i="11"/>
  <c r="J50" i="11"/>
  <c r="M50" i="11"/>
  <c r="P50" i="11"/>
  <c r="S50" i="11"/>
  <c r="V50" i="11"/>
  <c r="Y50" i="11"/>
  <c r="AJ50" i="11"/>
  <c r="AL50" i="11"/>
  <c r="AN50" i="11"/>
  <c r="D51" i="11"/>
  <c r="G51" i="11"/>
  <c r="J51" i="11"/>
  <c r="M51" i="11"/>
  <c r="P51" i="11"/>
  <c r="S51" i="11"/>
  <c r="V51" i="11"/>
  <c r="Y51" i="11"/>
  <c r="AJ51" i="11"/>
  <c r="AJ21" i="3"/>
  <c r="AJ22" i="3"/>
  <c r="AN22" i="3"/>
  <c r="AN21" i="3"/>
  <c r="AL22" i="3"/>
  <c r="AL21" i="3"/>
  <c r="AJ22" i="5"/>
  <c r="AJ24" i="5"/>
  <c r="AJ25" i="5"/>
  <c r="AN25" i="5"/>
  <c r="AN24" i="5"/>
  <c r="AN22" i="5"/>
  <c r="AL25" i="5"/>
  <c r="AL24" i="5"/>
  <c r="AL22" i="5"/>
  <c r="AJ20" i="12"/>
  <c r="AJ21" i="12"/>
  <c r="AL21" i="12"/>
  <c r="AL20" i="12"/>
  <c r="AN21" i="12"/>
  <c r="AN20" i="12"/>
  <c r="AA6" i="24" a="1"/>
  <c r="AA10" i="24" s="1"/>
  <c r="AN26" i="16"/>
  <c r="AN27" i="16"/>
  <c r="AN28" i="16"/>
  <c r="AN29" i="16"/>
  <c r="AN30" i="16"/>
  <c r="AN31" i="16"/>
  <c r="AN32" i="16"/>
  <c r="AN33" i="16"/>
  <c r="AN34" i="16"/>
  <c r="AN35" i="16"/>
  <c r="AN36" i="16"/>
  <c r="AL26" i="16"/>
  <c r="AL27" i="16"/>
  <c r="AL28" i="16"/>
  <c r="AL29" i="16"/>
  <c r="AL30" i="16"/>
  <c r="AL31" i="16"/>
  <c r="AL32" i="16"/>
  <c r="AL33" i="16"/>
  <c r="AL34" i="16"/>
  <c r="AL35" i="16"/>
  <c r="AL36" i="16"/>
  <c r="AJ26" i="16"/>
  <c r="AJ27" i="16"/>
  <c r="AJ28" i="16"/>
  <c r="AJ29" i="16"/>
  <c r="AJ30" i="16"/>
  <c r="AJ31" i="16"/>
  <c r="AJ32" i="16"/>
  <c r="AJ33" i="16"/>
  <c r="AJ34" i="16"/>
  <c r="AJ35" i="16"/>
  <c r="AJ36" i="16"/>
  <c r="AL21" i="5"/>
  <c r="AA6" i="5"/>
  <c r="AC6" i="11" a="1"/>
  <c r="AC6" i="11" s="1"/>
  <c r="AH6" i="12" a="1"/>
  <c r="AH8" i="12" s="1"/>
  <c r="AH6" i="9" a="1"/>
  <c r="AH43" i="9" s="1"/>
  <c r="AE6" i="11" a="1"/>
  <c r="AE33" i="11" s="1"/>
  <c r="AC6" i="16" a="1"/>
  <c r="AC6" i="16" s="1"/>
  <c r="AB6" i="11" a="1"/>
  <c r="AB8" i="11" s="1"/>
  <c r="AB6" i="15" a="1"/>
  <c r="AB35" i="15" s="1"/>
  <c r="AF47" i="16"/>
  <c r="AH6" i="16" a="1"/>
  <c r="AH7" i="16" s="1"/>
  <c r="AE6" i="15" a="1"/>
  <c r="AG6" i="16" a="1"/>
  <c r="AB6" i="12" a="1"/>
  <c r="AB7" i="12" s="1"/>
  <c r="AH6" i="11" a="1"/>
  <c r="AH40" i="11" s="1"/>
  <c r="AH6" i="15" a="1"/>
  <c r="AH23" i="15" s="1"/>
  <c r="AF41" i="16"/>
  <c r="AC17" i="15"/>
  <c r="AG6" i="11" a="1"/>
  <c r="AG24" i="11" s="1"/>
  <c r="AG6" i="15" a="1"/>
  <c r="AG40" i="15" s="1"/>
  <c r="AD6" i="9" a="1"/>
  <c r="AD7" i="9" s="1"/>
  <c r="AB6" i="9" a="1"/>
  <c r="AB6" i="9" s="1"/>
  <c r="AF6" i="11" a="1"/>
  <c r="AF6" i="15" a="1"/>
  <c r="AF43" i="16"/>
  <c r="AD6" i="16" a="1"/>
  <c r="AC6" i="9" a="1"/>
  <c r="AC7" i="9" s="1"/>
  <c r="AD6" i="11" a="1"/>
  <c r="AD6" i="15" a="1"/>
  <c r="AD6" i="15" s="1"/>
  <c r="AF45" i="16"/>
  <c r="AB6" i="16" a="1"/>
  <c r="AB6" i="16" s="1"/>
  <c r="AF40" i="9"/>
  <c r="AF28" i="9"/>
  <c r="AD29" i="24"/>
  <c r="AA7" i="12"/>
  <c r="AA14" i="11"/>
  <c r="AA7" i="24"/>
  <c r="AA7" i="9"/>
  <c r="AD34" i="3"/>
  <c r="AD6" i="3"/>
  <c r="AD42" i="3"/>
  <c r="AD26" i="3"/>
  <c r="AD48" i="3"/>
  <c r="AD30" i="3"/>
  <c r="AD38" i="3"/>
  <c r="AD46" i="3"/>
  <c r="AD24" i="3"/>
  <c r="AD28" i="3"/>
  <c r="AD32" i="3"/>
  <c r="AD36" i="3"/>
  <c r="AD40" i="3"/>
  <c r="AD44" i="3"/>
  <c r="AD21" i="3"/>
  <c r="AD15" i="3"/>
  <c r="AF41" i="15"/>
  <c r="AF45" i="15"/>
  <c r="AF11" i="15"/>
  <c r="AF7" i="15"/>
  <c r="AF23" i="15"/>
  <c r="AF31" i="15"/>
  <c r="AF39" i="15"/>
  <c r="AF21" i="15"/>
  <c r="AF13" i="15"/>
  <c r="AF21" i="16"/>
  <c r="AF40" i="16"/>
  <c r="AF44" i="16"/>
  <c r="AF35" i="16"/>
  <c r="AF33" i="16"/>
  <c r="AF32" i="16"/>
  <c r="AF31" i="16"/>
  <c r="AF30" i="16"/>
  <c r="AF29" i="16"/>
  <c r="AF28" i="16"/>
  <c r="AF27" i="16"/>
  <c r="AF26" i="16"/>
  <c r="AF25" i="16"/>
  <c r="AF24" i="16"/>
  <c r="AF23" i="16"/>
  <c r="AF18" i="16"/>
  <c r="AF13" i="16"/>
  <c r="AF7" i="16"/>
  <c r="AF38" i="16"/>
  <c r="AF42" i="16"/>
  <c r="AF46" i="16"/>
  <c r="AF50" i="16"/>
  <c r="AF22" i="16"/>
  <c r="AF19" i="16"/>
  <c r="AF17" i="16"/>
  <c r="AF14" i="16"/>
  <c r="AF11" i="16"/>
  <c r="AF9" i="16"/>
  <c r="AF20" i="16"/>
  <c r="AF16" i="16"/>
  <c r="AF12" i="16"/>
  <c r="AF8" i="16"/>
  <c r="AF22" i="12"/>
  <c r="AF20" i="12"/>
  <c r="AF48" i="12"/>
  <c r="AF22" i="24"/>
  <c r="AF13" i="24"/>
  <c r="AF9" i="24"/>
  <c r="AF18" i="24"/>
  <c r="AF30" i="24"/>
  <c r="AF7" i="24"/>
  <c r="AF15" i="24"/>
  <c r="AF20" i="24"/>
  <c r="AF26" i="24"/>
  <c r="AF42" i="24"/>
  <c r="AF24" i="24"/>
  <c r="AF28" i="24"/>
  <c r="AF32" i="24"/>
  <c r="AF40" i="24"/>
  <c r="AF48" i="24"/>
  <c r="AF12" i="9"/>
  <c r="AF33" i="9"/>
  <c r="AF45" i="9"/>
  <c r="AF39" i="9"/>
  <c r="AF35" i="9"/>
  <c r="AF29" i="9"/>
  <c r="AC36" i="5"/>
  <c r="AC30" i="3"/>
  <c r="AE7" i="15"/>
  <c r="AE25" i="15"/>
  <c r="AE29" i="15"/>
  <c r="AE27" i="15"/>
  <c r="AE12" i="15"/>
  <c r="AE23" i="24"/>
  <c r="AE20" i="24"/>
  <c r="AE16" i="24"/>
  <c r="AD14" i="15"/>
  <c r="AD39" i="15"/>
  <c r="AD10" i="15"/>
  <c r="AD23" i="15"/>
  <c r="AD18" i="15"/>
  <c r="AD47" i="15"/>
  <c r="AD31" i="15"/>
  <c r="AD8" i="15"/>
  <c r="AD21" i="15"/>
  <c r="AD27" i="15"/>
  <c r="AD35" i="15"/>
  <c r="AD43" i="15"/>
  <c r="AD20" i="15"/>
  <c r="AD16" i="15"/>
  <c r="AD12" i="15"/>
  <c r="AD49" i="15"/>
  <c r="AD45" i="15"/>
  <c r="AD41" i="15"/>
  <c r="AD37" i="15"/>
  <c r="AD33" i="15"/>
  <c r="AD29" i="15"/>
  <c r="AD25" i="15"/>
  <c r="AD7" i="15"/>
  <c r="AD10" i="16"/>
  <c r="AD18" i="16"/>
  <c r="AD43" i="16"/>
  <c r="AD36" i="16"/>
  <c r="AD32" i="16"/>
  <c r="AD27" i="16"/>
  <c r="AD8" i="16"/>
  <c r="AD12" i="16"/>
  <c r="AD16" i="16"/>
  <c r="AD20" i="16"/>
  <c r="AD49" i="16"/>
  <c r="AD45" i="16"/>
  <c r="AD41" i="16"/>
  <c r="AD37" i="16"/>
  <c r="AD35" i="16"/>
  <c r="AD33" i="16"/>
  <c r="AD31" i="16"/>
  <c r="AD29" i="16"/>
  <c r="AD26" i="16"/>
  <c r="AD23" i="16"/>
  <c r="AD6" i="16"/>
  <c r="AD14" i="16"/>
  <c r="AD22" i="16"/>
  <c r="AD47" i="16"/>
  <c r="AD39" i="16"/>
  <c r="AD34" i="16"/>
  <c r="AD30" i="16"/>
  <c r="AD25" i="16"/>
  <c r="AD48" i="16"/>
  <c r="AD44" i="16"/>
  <c r="AD40" i="16"/>
  <c r="AD38" i="16"/>
  <c r="AD50" i="16"/>
  <c r="AD46" i="16"/>
  <c r="AD42" i="16"/>
  <c r="AD28" i="16"/>
  <c r="AD24" i="16"/>
  <c r="AD21" i="16"/>
  <c r="AD19" i="16"/>
  <c r="AD17" i="16"/>
  <c r="AD15" i="16"/>
  <c r="AD13" i="16"/>
  <c r="AD11" i="16"/>
  <c r="AD9" i="16"/>
  <c r="AD7" i="16"/>
  <c r="AD15" i="12"/>
  <c r="AD11" i="12"/>
  <c r="AD26" i="12"/>
  <c r="AD8" i="12"/>
  <c r="AD24" i="12"/>
  <c r="AD40" i="12"/>
  <c r="AD17" i="12"/>
  <c r="AD9" i="12"/>
  <c r="AD20" i="24"/>
  <c r="AD33" i="24"/>
  <c r="AD18" i="24"/>
  <c r="AD35" i="24"/>
  <c r="AD21" i="24"/>
  <c r="AD9" i="24"/>
  <c r="AD10" i="9"/>
  <c r="AD15" i="9"/>
  <c r="AD37" i="9"/>
  <c r="AD11" i="9"/>
  <c r="AD16" i="9"/>
  <c r="AD42" i="9"/>
  <c r="AD26" i="9"/>
  <c r="AD22" i="9"/>
  <c r="AB12" i="5"/>
  <c r="AB44" i="5"/>
  <c r="AB36" i="5"/>
  <c r="AB20" i="5"/>
  <c r="AB7" i="5"/>
  <c r="AB24" i="5"/>
  <c r="AB32" i="5"/>
  <c r="AB40" i="5"/>
  <c r="AB48" i="5"/>
  <c r="AB16" i="5"/>
  <c r="AB8" i="5"/>
  <c r="AB22" i="5"/>
  <c r="AB26" i="5"/>
  <c r="AB30" i="5"/>
  <c r="AB34" i="5"/>
  <c r="AB38" i="5"/>
  <c r="AB42" i="5"/>
  <c r="AB46" i="5"/>
  <c r="AB50" i="5"/>
  <c r="AB18" i="5"/>
  <c r="AB14" i="5"/>
  <c r="AB10" i="5"/>
  <c r="AB6" i="5"/>
  <c r="AA28" i="5"/>
  <c r="AA25" i="5"/>
  <c r="AA44" i="5"/>
  <c r="AA36" i="5"/>
  <c r="AA19" i="5"/>
  <c r="AA24" i="5"/>
  <c r="AA32" i="5"/>
  <c r="AA40" i="5"/>
  <c r="AA48" i="5"/>
  <c r="AA11" i="5"/>
  <c r="AA7" i="5"/>
  <c r="AA14" i="3"/>
  <c r="AA30" i="3"/>
  <c r="AA26" i="3"/>
  <c r="AA42" i="3"/>
  <c r="AA23" i="5"/>
  <c r="AA26" i="5"/>
  <c r="AA30" i="5"/>
  <c r="AA34" i="5"/>
  <c r="AA38" i="5"/>
  <c r="AA42" i="5"/>
  <c r="AA46" i="5"/>
  <c r="AA50" i="5"/>
  <c r="AA15" i="5"/>
  <c r="AA49" i="5"/>
  <c r="AA47" i="5"/>
  <c r="AA45" i="5"/>
  <c r="AA43" i="5"/>
  <c r="AA41" i="5"/>
  <c r="AA39" i="5"/>
  <c r="AA37" i="5"/>
  <c r="AA35" i="5"/>
  <c r="AA33" i="5"/>
  <c r="AA31" i="5"/>
  <c r="AA29" i="5"/>
  <c r="AA27" i="5"/>
  <c r="AA22" i="5"/>
  <c r="AA21" i="5"/>
  <c r="AA20" i="5"/>
  <c r="AA18" i="5"/>
  <c r="AA17" i="5"/>
  <c r="AA16" i="5"/>
  <c r="AA14" i="5"/>
  <c r="AA13" i="5"/>
  <c r="AA12" i="5"/>
  <c r="AA10" i="5"/>
  <c r="AA9" i="5"/>
  <c r="AA8" i="5"/>
  <c r="AA28" i="3"/>
  <c r="AA36" i="3"/>
  <c r="AA44" i="3"/>
  <c r="AA49" i="3"/>
  <c r="AA47" i="3"/>
  <c r="AA45" i="3"/>
  <c r="AA43" i="3"/>
  <c r="AA41" i="3"/>
  <c r="AA39" i="3"/>
  <c r="AA37" i="3"/>
  <c r="AA35" i="3"/>
  <c r="AA33" i="3"/>
  <c r="AA31" i="3"/>
  <c r="AA29" i="3"/>
  <c r="AA27" i="3"/>
  <c r="AA25" i="3"/>
  <c r="AA23" i="3"/>
  <c r="AA22" i="3"/>
  <c r="AA21" i="3"/>
  <c r="AA20" i="3"/>
  <c r="AA19" i="3"/>
  <c r="AA18" i="3"/>
  <c r="AA17" i="3"/>
  <c r="AA16" i="3"/>
  <c r="AA15" i="3"/>
  <c r="AA13" i="3"/>
  <c r="AA12" i="3"/>
  <c r="AA11" i="3"/>
  <c r="AA10" i="3"/>
  <c r="AA9" i="3"/>
  <c r="AA8" i="3"/>
  <c r="AA7" i="3"/>
  <c r="AT24" i="5"/>
  <c r="AT21" i="5"/>
  <c r="AT13" i="5"/>
  <c r="AT17" i="5"/>
  <c r="AT9" i="5"/>
  <c r="AT19" i="5"/>
  <c r="AT15" i="5"/>
  <c r="AT11" i="5"/>
  <c r="AT7" i="5"/>
  <c r="AT50" i="5"/>
  <c r="AT49" i="5"/>
  <c r="AT48" i="5"/>
  <c r="AT47" i="5"/>
  <c r="AT46" i="5"/>
  <c r="AT45" i="5"/>
  <c r="AT44" i="5"/>
  <c r="AT43" i="5"/>
  <c r="AT42" i="5"/>
  <c r="AT41" i="5"/>
  <c r="AT40" i="5"/>
  <c r="AT39" i="5"/>
  <c r="AT38" i="5"/>
  <c r="AT37" i="5"/>
  <c r="AT36" i="5"/>
  <c r="AT35" i="5"/>
  <c r="AT34" i="5"/>
  <c r="AT33" i="5"/>
  <c r="AT32" i="5"/>
  <c r="AT31" i="5"/>
  <c r="AT30" i="5"/>
  <c r="AT29" i="5"/>
  <c r="AT28" i="5"/>
  <c r="AT27" i="5"/>
  <c r="AT26" i="5"/>
  <c r="AT25" i="5"/>
  <c r="AT23" i="5"/>
  <c r="AT22" i="5"/>
  <c r="AT20" i="5"/>
  <c r="AT18" i="5"/>
  <c r="AT16" i="5"/>
  <c r="AT14" i="5"/>
  <c r="AT12" i="5"/>
  <c r="AT10" i="5"/>
  <c r="AT8" i="5"/>
  <c r="AC38" i="15"/>
  <c r="AC16" i="15"/>
  <c r="AC22" i="15"/>
  <c r="AC46" i="15"/>
  <c r="AC30" i="15"/>
  <c r="AC7" i="15"/>
  <c r="AC26" i="15"/>
  <c r="AC34" i="15"/>
  <c r="AC42" i="15"/>
  <c r="AC50" i="15"/>
  <c r="AC11" i="15"/>
  <c r="AC24" i="15"/>
  <c r="AC28" i="15"/>
  <c r="AC32" i="15"/>
  <c r="AC36" i="15"/>
  <c r="AC40" i="15"/>
  <c r="AC44" i="15"/>
  <c r="AC48" i="15"/>
  <c r="AC19" i="15"/>
  <c r="AC14" i="15"/>
  <c r="AC8" i="15"/>
  <c r="AC13" i="15"/>
  <c r="AC9" i="15"/>
  <c r="AC21" i="15"/>
  <c r="AC23" i="15"/>
  <c r="AC25" i="15"/>
  <c r="AC27" i="15"/>
  <c r="AC29" i="15"/>
  <c r="AC31" i="15"/>
  <c r="AC33" i="15"/>
  <c r="AC35" i="15"/>
  <c r="AC37" i="15"/>
  <c r="AC39" i="15"/>
  <c r="AC41" i="15"/>
  <c r="AC43" i="15"/>
  <c r="AC45" i="15"/>
  <c r="AC47" i="15"/>
  <c r="AC49" i="15"/>
  <c r="AC20" i="15"/>
  <c r="AC18" i="15"/>
  <c r="AC15" i="15"/>
  <c r="AC12" i="15"/>
  <c r="AC10" i="15"/>
  <c r="AC8" i="12"/>
  <c r="AC24" i="12"/>
  <c r="AC40" i="12"/>
  <c r="AC16" i="12"/>
  <c r="AC7" i="12"/>
  <c r="AC20" i="12"/>
  <c r="AC26" i="12"/>
  <c r="AC34" i="12"/>
  <c r="AC42" i="12"/>
  <c r="AC50" i="12"/>
  <c r="AC15" i="12"/>
  <c r="AC11" i="12"/>
  <c r="AC49" i="12"/>
  <c r="AC45" i="12"/>
  <c r="AC41" i="12"/>
  <c r="AC37" i="12"/>
  <c r="AC33" i="12"/>
  <c r="AC29" i="12"/>
  <c r="AC25" i="12"/>
  <c r="AC34" i="11"/>
  <c r="AC38" i="11"/>
  <c r="AC14" i="11"/>
  <c r="AC36" i="11"/>
  <c r="AC21" i="11"/>
  <c r="AC47" i="11"/>
  <c r="AC39" i="11"/>
  <c r="AC31" i="11"/>
  <c r="AC23" i="11"/>
  <c r="AC15" i="11"/>
  <c r="AC8" i="11"/>
  <c r="AC8" i="24"/>
  <c r="AC44" i="24"/>
  <c r="AC19" i="24"/>
  <c r="AC36" i="24"/>
  <c r="AC16" i="24"/>
  <c r="AC24" i="24"/>
  <c r="AC32" i="24"/>
  <c r="AC40" i="24"/>
  <c r="AC48" i="24"/>
  <c r="AC12" i="24"/>
  <c r="AC7" i="24"/>
  <c r="AC17" i="24"/>
  <c r="AC22" i="24"/>
  <c r="AC26" i="24"/>
  <c r="AC30" i="24"/>
  <c r="AC34" i="24"/>
  <c r="AC38" i="24"/>
  <c r="AC42" i="24"/>
  <c r="AC46" i="24"/>
  <c r="AC50" i="24"/>
  <c r="AC14" i="24"/>
  <c r="AC10" i="24"/>
  <c r="AC6" i="24"/>
  <c r="AB46" i="24"/>
  <c r="AB31" i="15"/>
  <c r="AB33" i="15"/>
  <c r="AB6" i="15"/>
  <c r="AB14" i="24"/>
  <c r="AA14" i="24"/>
  <c r="AB22" i="24"/>
  <c r="AB38" i="24"/>
  <c r="AB30" i="24"/>
  <c r="AB6" i="24"/>
  <c r="AB7" i="24"/>
  <c r="AB17" i="24"/>
  <c r="AB26" i="24"/>
  <c r="AB34" i="24"/>
  <c r="AB42" i="24"/>
  <c r="AB50" i="24"/>
  <c r="AB10" i="24"/>
  <c r="AB19" i="24"/>
  <c r="AB24" i="24"/>
  <c r="AB28" i="24"/>
  <c r="AB32" i="24"/>
  <c r="AB36" i="24"/>
  <c r="AB40" i="24"/>
  <c r="AB44" i="24"/>
  <c r="AB48" i="24"/>
  <c r="AB16" i="24"/>
  <c r="AB12" i="24"/>
  <c r="AB8" i="24"/>
  <c r="AA31" i="15"/>
  <c r="AA47" i="15"/>
  <c r="AA23" i="15"/>
  <c r="AA39" i="15"/>
  <c r="AA15" i="15"/>
  <c r="AA27" i="15"/>
  <c r="AA35" i="15"/>
  <c r="AA43" i="15"/>
  <c r="AA20" i="15"/>
  <c r="AA10" i="15"/>
  <c r="AT13" i="15"/>
  <c r="AA21" i="15"/>
  <c r="AA25" i="15"/>
  <c r="AA29" i="15"/>
  <c r="AA33" i="15"/>
  <c r="AA37" i="15"/>
  <c r="AA41" i="15"/>
  <c r="AA45" i="15"/>
  <c r="AA49" i="15"/>
  <c r="AA18" i="15"/>
  <c r="AA12" i="15"/>
  <c r="AA7" i="15"/>
  <c r="AT17" i="15"/>
  <c r="AT9" i="15"/>
  <c r="AA13" i="15"/>
  <c r="AA22" i="15"/>
  <c r="AA24" i="15"/>
  <c r="AA26" i="15"/>
  <c r="AA28" i="15"/>
  <c r="AA30" i="15"/>
  <c r="AA32" i="15"/>
  <c r="AA34" i="15"/>
  <c r="AA36" i="15"/>
  <c r="AA38" i="15"/>
  <c r="AA40" i="15"/>
  <c r="AA42" i="15"/>
  <c r="AA44" i="15"/>
  <c r="AA46" i="15"/>
  <c r="AA48" i="15"/>
  <c r="AA50" i="15"/>
  <c r="AA19" i="15"/>
  <c r="AA16" i="15"/>
  <c r="AA14" i="15"/>
  <c r="AA11" i="15"/>
  <c r="AA8" i="15"/>
  <c r="AA17" i="15"/>
  <c r="AA9" i="15"/>
  <c r="AT19" i="15"/>
  <c r="AT15" i="15"/>
  <c r="AT11" i="15"/>
  <c r="AT7" i="15"/>
  <c r="AA6" i="16"/>
  <c r="AA42" i="16"/>
  <c r="AA30" i="16"/>
  <c r="AA50" i="16"/>
  <c r="AA15" i="16"/>
  <c r="AA7" i="16"/>
  <c r="AA26" i="16"/>
  <c r="AA38" i="16"/>
  <c r="AA46" i="16"/>
  <c r="AA19" i="16"/>
  <c r="AA34" i="16"/>
  <c r="AT22" i="16"/>
  <c r="AT32" i="16"/>
  <c r="AT30" i="16"/>
  <c r="AT14" i="16"/>
  <c r="AT50" i="16"/>
  <c r="AT49" i="16"/>
  <c r="AT48" i="16"/>
  <c r="AT47" i="16"/>
  <c r="AT46" i="16"/>
  <c r="AT45" i="16"/>
  <c r="AT44" i="16"/>
  <c r="AT43" i="16"/>
  <c r="AT42" i="16"/>
  <c r="AT41" i="16"/>
  <c r="AT40" i="16"/>
  <c r="AT39" i="16"/>
  <c r="AT38" i="16"/>
  <c r="AT37" i="16"/>
  <c r="AT36" i="16"/>
  <c r="AT26" i="16"/>
  <c r="AT18" i="16"/>
  <c r="AT10" i="16"/>
  <c r="AA24" i="16"/>
  <c r="AA28" i="16"/>
  <c r="AA32" i="16"/>
  <c r="AA36" i="16"/>
  <c r="AA40" i="16"/>
  <c r="AA44" i="16"/>
  <c r="AA48" i="16"/>
  <c r="AA21" i="16"/>
  <c r="AA17" i="16"/>
  <c r="AA13" i="16"/>
  <c r="AA9" i="16"/>
  <c r="AT33" i="16"/>
  <c r="AT29" i="16"/>
  <c r="AT25" i="16"/>
  <c r="AT21" i="16"/>
  <c r="AT17" i="16"/>
  <c r="AT13" i="16"/>
  <c r="AT9" i="16"/>
  <c r="AA47" i="12"/>
  <c r="AA12" i="12"/>
  <c r="AA49" i="12"/>
  <c r="AA43" i="12"/>
  <c r="AA39" i="12"/>
  <c r="AA35" i="12"/>
  <c r="AA31" i="12"/>
  <c r="AA27" i="12"/>
  <c r="AA23" i="12"/>
  <c r="AA42" i="11"/>
  <c r="AA38" i="11"/>
  <c r="AA34" i="11"/>
  <c r="AA30" i="11"/>
  <c r="AA26" i="11"/>
  <c r="AA22" i="11"/>
  <c r="AA6" i="11"/>
  <c r="AA24" i="11"/>
  <c r="AA28" i="11"/>
  <c r="AA32" i="11"/>
  <c r="AA36" i="11"/>
  <c r="AA40" i="11"/>
  <c r="AA44" i="11"/>
  <c r="AA48" i="11"/>
  <c r="AA20" i="11"/>
  <c r="AA16" i="11"/>
  <c r="AA12" i="11"/>
  <c r="AA8" i="11"/>
  <c r="AA22" i="24"/>
  <c r="AA26" i="24"/>
  <c r="AA30" i="24"/>
  <c r="AA34" i="24"/>
  <c r="AA38" i="24"/>
  <c r="AA42" i="24"/>
  <c r="AA46" i="24"/>
  <c r="AA50" i="24"/>
  <c r="AA6" i="24"/>
  <c r="AA17" i="24"/>
  <c r="AA30" i="9"/>
  <c r="AA46" i="9"/>
  <c r="AA22" i="9"/>
  <c r="AA16" i="9"/>
  <c r="AA26" i="9"/>
  <c r="AA34" i="9"/>
  <c r="AA42" i="9"/>
  <c r="AA50" i="9"/>
  <c r="AA11" i="9"/>
  <c r="AA24" i="9"/>
  <c r="AA28" i="9"/>
  <c r="AA19" i="9"/>
  <c r="AA14" i="9"/>
  <c r="AA8" i="9"/>
  <c r="AA23" i="9"/>
  <c r="AA25" i="9"/>
  <c r="AA27" i="9"/>
  <c r="AA31" i="9"/>
  <c r="AA33" i="9"/>
  <c r="AA35" i="9"/>
  <c r="AA37" i="9"/>
  <c r="AA39" i="9"/>
  <c r="AA41" i="9"/>
  <c r="AA43" i="9"/>
  <c r="AA45" i="9"/>
  <c r="AA47" i="9"/>
  <c r="AA49" i="9"/>
  <c r="AA20" i="9"/>
  <c r="AA18" i="9"/>
  <c r="AA15" i="9"/>
  <c r="AA12" i="9"/>
  <c r="AA10" i="9"/>
  <c r="AA21" i="9"/>
  <c r="AA17" i="9"/>
  <c r="AA13" i="9"/>
  <c r="AA9" i="9"/>
  <c r="AT18" i="9"/>
  <c r="AT37" i="24"/>
  <c r="AT21" i="24"/>
  <c r="AT13" i="11"/>
  <c r="AT45" i="24"/>
  <c r="AT29" i="24"/>
  <c r="AT13" i="24"/>
  <c r="AT20" i="11"/>
  <c r="AT15" i="11"/>
  <c r="AT49" i="24"/>
  <c r="AT41" i="24"/>
  <c r="AT33" i="24"/>
  <c r="AT25" i="24"/>
  <c r="AT17" i="24"/>
  <c r="AT9" i="24"/>
  <c r="AF6" i="15"/>
  <c r="AF8" i="15"/>
  <c r="AF10" i="15"/>
  <c r="AF12" i="15"/>
  <c r="AF14" i="15"/>
  <c r="AF16" i="15"/>
  <c r="AF18" i="15"/>
  <c r="AF20" i="15"/>
  <c r="AF22" i="15"/>
  <c r="AF24" i="15"/>
  <c r="AF26" i="15"/>
  <c r="AF28" i="15"/>
  <c r="AF30" i="15"/>
  <c r="AF32" i="15"/>
  <c r="AF34" i="15"/>
  <c r="AF36" i="15"/>
  <c r="AF38" i="15"/>
  <c r="AF40" i="15"/>
  <c r="AF42" i="15"/>
  <c r="AF44" i="15"/>
  <c r="AF46" i="15"/>
  <c r="AF48" i="15"/>
  <c r="AE24" i="15"/>
  <c r="AE30" i="15"/>
  <c r="AE32" i="15"/>
  <c r="AE34" i="15"/>
  <c r="AE36" i="15"/>
  <c r="AE38" i="15"/>
  <c r="AE40" i="15"/>
  <c r="AE42" i="15"/>
  <c r="AE44" i="15"/>
  <c r="AE46" i="15"/>
  <c r="AE48" i="15"/>
  <c r="AE50" i="15"/>
  <c r="AE19" i="15"/>
  <c r="AD22" i="15"/>
  <c r="AD24" i="15"/>
  <c r="AD26" i="15"/>
  <c r="AD28" i="15"/>
  <c r="AD30" i="15"/>
  <c r="AD32" i="15"/>
  <c r="AD34" i="15"/>
  <c r="AD36" i="15"/>
  <c r="AD38" i="15"/>
  <c r="AD40" i="15"/>
  <c r="AD42" i="15"/>
  <c r="AD44" i="15"/>
  <c r="AD46" i="15"/>
  <c r="AD48" i="15"/>
  <c r="AD50" i="15"/>
  <c r="AD19" i="15"/>
  <c r="AD17" i="15"/>
  <c r="AD15" i="15"/>
  <c r="AD13" i="15"/>
  <c r="AD11" i="15"/>
  <c r="AD9" i="15"/>
  <c r="AB22" i="15"/>
  <c r="AB38" i="15"/>
  <c r="AB17" i="15"/>
  <c r="AT50" i="15"/>
  <c r="AT49" i="15"/>
  <c r="AT48" i="15"/>
  <c r="AT47" i="15"/>
  <c r="AT46" i="15"/>
  <c r="AT45" i="15"/>
  <c r="AT44" i="15"/>
  <c r="AT43" i="15"/>
  <c r="AT42" i="15"/>
  <c r="AT41" i="15"/>
  <c r="AT40" i="15"/>
  <c r="AT39" i="15"/>
  <c r="AT38" i="15"/>
  <c r="AT37" i="15"/>
  <c r="AT36" i="15"/>
  <c r="AT35" i="15"/>
  <c r="AT34" i="15"/>
  <c r="AT33" i="15"/>
  <c r="AT32" i="15"/>
  <c r="AT31" i="15"/>
  <c r="AT30" i="15"/>
  <c r="AT29" i="15"/>
  <c r="AT28" i="15"/>
  <c r="AT27" i="15"/>
  <c r="AT26" i="15"/>
  <c r="AT25" i="15"/>
  <c r="AT24" i="15"/>
  <c r="AT23" i="15"/>
  <c r="AT22" i="15"/>
  <c r="AT21" i="15"/>
  <c r="AT20" i="15"/>
  <c r="AT18" i="15"/>
  <c r="AT16" i="15"/>
  <c r="AT14" i="15"/>
  <c r="AT12" i="15"/>
  <c r="AT10" i="15"/>
  <c r="AT8" i="15"/>
  <c r="AC37" i="16"/>
  <c r="AC50" i="16"/>
  <c r="AA23" i="16"/>
  <c r="AA25" i="16"/>
  <c r="AA27" i="16"/>
  <c r="AA29" i="16"/>
  <c r="AA31" i="16"/>
  <c r="AA33" i="16"/>
  <c r="AA35" i="16"/>
  <c r="AA37" i="16"/>
  <c r="AA39" i="16"/>
  <c r="AA41" i="16"/>
  <c r="AA43" i="16"/>
  <c r="AA45" i="16"/>
  <c r="AA47" i="16"/>
  <c r="AA49" i="16"/>
  <c r="AA22" i="16"/>
  <c r="AA20" i="16"/>
  <c r="AA18" i="16"/>
  <c r="AA16" i="16"/>
  <c r="AA14" i="16"/>
  <c r="AA12" i="16"/>
  <c r="AA10" i="16"/>
  <c r="AA8" i="16"/>
  <c r="AF19" i="12"/>
  <c r="AF21" i="12"/>
  <c r="AF23" i="12"/>
  <c r="AF25" i="12"/>
  <c r="AF27" i="12"/>
  <c r="AF29" i="12"/>
  <c r="AF31" i="12"/>
  <c r="AF33" i="12"/>
  <c r="AF35" i="12"/>
  <c r="AF37" i="12"/>
  <c r="AF39" i="12"/>
  <c r="AF41" i="12"/>
  <c r="AF43" i="12"/>
  <c r="AF45" i="12"/>
  <c r="AF47" i="12"/>
  <c r="AF49" i="12"/>
  <c r="AF18" i="12"/>
  <c r="AF17" i="12"/>
  <c r="AF16" i="12"/>
  <c r="AF15" i="12"/>
  <c r="AF14" i="12"/>
  <c r="AF13" i="12"/>
  <c r="AF12" i="12"/>
  <c r="AF11" i="12"/>
  <c r="AF10" i="12"/>
  <c r="AF9" i="12"/>
  <c r="AF8" i="12"/>
  <c r="AD21" i="12"/>
  <c r="AD25" i="12"/>
  <c r="AD29" i="12"/>
  <c r="AD33" i="12"/>
  <c r="AD37" i="12"/>
  <c r="AD41" i="12"/>
  <c r="AD45" i="12"/>
  <c r="AD49" i="12"/>
  <c r="AD16" i="12"/>
  <c r="AD12" i="12"/>
  <c r="AA6" i="12"/>
  <c r="AA22" i="12"/>
  <c r="AA26" i="12"/>
  <c r="AA30" i="12"/>
  <c r="AA34" i="12"/>
  <c r="AA38" i="12"/>
  <c r="AA42" i="12"/>
  <c r="AA46" i="12"/>
  <c r="AA50" i="12"/>
  <c r="AA15" i="12"/>
  <c r="AA11" i="12"/>
  <c r="AF14" i="11"/>
  <c r="AF6" i="11"/>
  <c r="AF8" i="11"/>
  <c r="AF10" i="11"/>
  <c r="AF12" i="11"/>
  <c r="AF16" i="11"/>
  <c r="AF18" i="11"/>
  <c r="AF50" i="11"/>
  <c r="AF48" i="11"/>
  <c r="AF46" i="11"/>
  <c r="AF44" i="11"/>
  <c r="AF42" i="11"/>
  <c r="AF40" i="11"/>
  <c r="AF38" i="11"/>
  <c r="AF36" i="11"/>
  <c r="AF34" i="11"/>
  <c r="AF32" i="11"/>
  <c r="AF30" i="11"/>
  <c r="AF28" i="11"/>
  <c r="AF26" i="11"/>
  <c r="AF24" i="11"/>
  <c r="AF22" i="11"/>
  <c r="AF20" i="11"/>
  <c r="AF7" i="11"/>
  <c r="AF9" i="11"/>
  <c r="AF11" i="11"/>
  <c r="AF13" i="11"/>
  <c r="AF15" i="11"/>
  <c r="AF17" i="11"/>
  <c r="AF19" i="11"/>
  <c r="AF49" i="11"/>
  <c r="AF47" i="11"/>
  <c r="AF45" i="11"/>
  <c r="AF43" i="11"/>
  <c r="AF41" i="11"/>
  <c r="AF39" i="11"/>
  <c r="AF37" i="11"/>
  <c r="AF35" i="11"/>
  <c r="AF33" i="11"/>
  <c r="AF31" i="11"/>
  <c r="AF29" i="11"/>
  <c r="AF27" i="11"/>
  <c r="AF25" i="11"/>
  <c r="AF23" i="11"/>
  <c r="AF21" i="11"/>
  <c r="AD7" i="11"/>
  <c r="AD9" i="11"/>
  <c r="AD11" i="11"/>
  <c r="AD13" i="11"/>
  <c r="AD15" i="11"/>
  <c r="AD17" i="11"/>
  <c r="AD19" i="11"/>
  <c r="AD21" i="11"/>
  <c r="AD49" i="11"/>
  <c r="AD47" i="11"/>
  <c r="AD45" i="11"/>
  <c r="AD43" i="11"/>
  <c r="AD41" i="11"/>
  <c r="AD39" i="11"/>
  <c r="AD37" i="11"/>
  <c r="AD35" i="11"/>
  <c r="AD33" i="11"/>
  <c r="AD31" i="11"/>
  <c r="AD29" i="11"/>
  <c r="AD27" i="11"/>
  <c r="AD25" i="11"/>
  <c r="AD23" i="11"/>
  <c r="AD6" i="11"/>
  <c r="AD8" i="11"/>
  <c r="AD10" i="11"/>
  <c r="AD12" i="11"/>
  <c r="AD14" i="11"/>
  <c r="AD16" i="11"/>
  <c r="AD18" i="11"/>
  <c r="AD20" i="11"/>
  <c r="AD50" i="11"/>
  <c r="AD48" i="11"/>
  <c r="AD46" i="11"/>
  <c r="AD44" i="11"/>
  <c r="AD42" i="11"/>
  <c r="AD40" i="11"/>
  <c r="AD38" i="11"/>
  <c r="AD36" i="11"/>
  <c r="AD34" i="11"/>
  <c r="AD32" i="11"/>
  <c r="AD30" i="11"/>
  <c r="AD28" i="11"/>
  <c r="AD26" i="11"/>
  <c r="AD24" i="11"/>
  <c r="AD22" i="11"/>
  <c r="AB6" i="11"/>
  <c r="AB34" i="11"/>
  <c r="AB47" i="11"/>
  <c r="AA23" i="11"/>
  <c r="AA25" i="11"/>
  <c r="AA27" i="11"/>
  <c r="AA29" i="11"/>
  <c r="AA31" i="11"/>
  <c r="AA33" i="11"/>
  <c r="AA35" i="11"/>
  <c r="AA37" i="11"/>
  <c r="AA39" i="11"/>
  <c r="AA41" i="11"/>
  <c r="AA43" i="11"/>
  <c r="AA45" i="11"/>
  <c r="AA47" i="11"/>
  <c r="AA49" i="11"/>
  <c r="AA21" i="11"/>
  <c r="AA19" i="11"/>
  <c r="AA17" i="11"/>
  <c r="AA15" i="11"/>
  <c r="AA13" i="11"/>
  <c r="AA11" i="11"/>
  <c r="AA9" i="11"/>
  <c r="AT50" i="11"/>
  <c r="AT48" i="11"/>
  <c r="AT46" i="11"/>
  <c r="AT44" i="11"/>
  <c r="AT42" i="11"/>
  <c r="AT40" i="11"/>
  <c r="AT38" i="11"/>
  <c r="AT36" i="11"/>
  <c r="AT34" i="11"/>
  <c r="AT32" i="11"/>
  <c r="AT30" i="11"/>
  <c r="AT28" i="11"/>
  <c r="AT26" i="11"/>
  <c r="AT24" i="11"/>
  <c r="AT22" i="11"/>
  <c r="AT18" i="11"/>
  <c r="AT14" i="11"/>
  <c r="AT7" i="11"/>
  <c r="AC48" i="9"/>
  <c r="AT45" i="9"/>
  <c r="AT44" i="9"/>
  <c r="AT37" i="9"/>
  <c r="AT36" i="9"/>
  <c r="AT29" i="9"/>
  <c r="AT28" i="9"/>
  <c r="AT21" i="9"/>
  <c r="AT19" i="9"/>
  <c r="AH6" i="5"/>
  <c r="AB23" i="5"/>
  <c r="AB25" i="5"/>
  <c r="AB27" i="5"/>
  <c r="AB29" i="5"/>
  <c r="AB31" i="5"/>
  <c r="AB33" i="5"/>
  <c r="AB35" i="5"/>
  <c r="AB37" i="5"/>
  <c r="AB39" i="5"/>
  <c r="AB41" i="5"/>
  <c r="AB43" i="5"/>
  <c r="AB45" i="5"/>
  <c r="AB47" i="5"/>
  <c r="AB49" i="5"/>
  <c r="AB21" i="5"/>
  <c r="AB19" i="5"/>
  <c r="AB17" i="5"/>
  <c r="AB15" i="5"/>
  <c r="AB13" i="5"/>
  <c r="AB11" i="5"/>
  <c r="AB9" i="5"/>
  <c r="AT50" i="3"/>
  <c r="AT48" i="3"/>
  <c r="AT46" i="3"/>
  <c r="AT44" i="3"/>
  <c r="AT42" i="3"/>
  <c r="AT40" i="3"/>
  <c r="AT38" i="3"/>
  <c r="AT36" i="3"/>
  <c r="AT21" i="3"/>
  <c r="AT17" i="3"/>
  <c r="AT19" i="3"/>
  <c r="AT11" i="3"/>
  <c r="AT34" i="3"/>
  <c r="AT32" i="3"/>
  <c r="AT30" i="3"/>
  <c r="AT28" i="3"/>
  <c r="AT26" i="3"/>
  <c r="AT24" i="3"/>
  <c r="AT22" i="3"/>
  <c r="AT18" i="3"/>
  <c r="AT14" i="3"/>
  <c r="AT10" i="3"/>
  <c r="AT47" i="24"/>
  <c r="AT43" i="24"/>
  <c r="AT39" i="24"/>
  <c r="AT35" i="24"/>
  <c r="AT31" i="24"/>
  <c r="AT27" i="24"/>
  <c r="AT23" i="24"/>
  <c r="AT19" i="24"/>
  <c r="AT15" i="24"/>
  <c r="AT11" i="24"/>
  <c r="AT7" i="24"/>
  <c r="AT50" i="24"/>
  <c r="AT48" i="24"/>
  <c r="AT46" i="24"/>
  <c r="AT44" i="24"/>
  <c r="AT42" i="24"/>
  <c r="AT40" i="24"/>
  <c r="AT38" i="24"/>
  <c r="AT36" i="24"/>
  <c r="AT34" i="24"/>
  <c r="AT32" i="24"/>
  <c r="AT30" i="24"/>
  <c r="AT28" i="24"/>
  <c r="AT26" i="24"/>
  <c r="AT24" i="24"/>
  <c r="AT22" i="24"/>
  <c r="AT20" i="24"/>
  <c r="AT18" i="24"/>
  <c r="AT16" i="24"/>
  <c r="AT14" i="24"/>
  <c r="AT12" i="24"/>
  <c r="AT10" i="24"/>
  <c r="AT8" i="24"/>
  <c r="AF8" i="24"/>
  <c r="AF12" i="24"/>
  <c r="AF17" i="24"/>
  <c r="AF19" i="24"/>
  <c r="AF21" i="24"/>
  <c r="AF23" i="24"/>
  <c r="AF25" i="24"/>
  <c r="AF27" i="24"/>
  <c r="AF29" i="24"/>
  <c r="AF31" i="24"/>
  <c r="AF33" i="24"/>
  <c r="AF35" i="24"/>
  <c r="AF37" i="24"/>
  <c r="AF39" i="24"/>
  <c r="AF41" i="24"/>
  <c r="AF43" i="24"/>
  <c r="AF45" i="24"/>
  <c r="AF47" i="24"/>
  <c r="AF16" i="24"/>
  <c r="AD22" i="24"/>
  <c r="AD30" i="24"/>
  <c r="AD34" i="24"/>
  <c r="AD38" i="24"/>
  <c r="AD42" i="24"/>
  <c r="AD46" i="24"/>
  <c r="AD50" i="24"/>
  <c r="AD14" i="24"/>
  <c r="AD10" i="24"/>
  <c r="AC18" i="24"/>
  <c r="AC20" i="24"/>
  <c r="AC23" i="24"/>
  <c r="AC25" i="24"/>
  <c r="AC27" i="24"/>
  <c r="AC29" i="24"/>
  <c r="AC31" i="24"/>
  <c r="AC33" i="24"/>
  <c r="AC35" i="24"/>
  <c r="AC37" i="24"/>
  <c r="AC39" i="24"/>
  <c r="AC41" i="24"/>
  <c r="AC43" i="24"/>
  <c r="AC45" i="24"/>
  <c r="AC47" i="24"/>
  <c r="AC49" i="24"/>
  <c r="AC21" i="24"/>
  <c r="AC15" i="24"/>
  <c r="AC13" i="24"/>
  <c r="AC11" i="24"/>
  <c r="AC9" i="24"/>
  <c r="AB18" i="24"/>
  <c r="AB20" i="24"/>
  <c r="AB23" i="24"/>
  <c r="AB25" i="24"/>
  <c r="AB27" i="24"/>
  <c r="AB29" i="24"/>
  <c r="AB31" i="24"/>
  <c r="AB33" i="24"/>
  <c r="AB35" i="24"/>
  <c r="AB37" i="24"/>
  <c r="AB39" i="24"/>
  <c r="AB41" i="24"/>
  <c r="AB43" i="24"/>
  <c r="AB45" i="24"/>
  <c r="AB47" i="24"/>
  <c r="AB49" i="24"/>
  <c r="AB21" i="24"/>
  <c r="AB15" i="24"/>
  <c r="AB13" i="24"/>
  <c r="AB11" i="24"/>
  <c r="AB9" i="24"/>
  <c r="AA19" i="24"/>
  <c r="AA24" i="24"/>
  <c r="AA28" i="24"/>
  <c r="AA32" i="24"/>
  <c r="AA36" i="24"/>
  <c r="AA40" i="24"/>
  <c r="AA44" i="24"/>
  <c r="AA48" i="24"/>
  <c r="AA16" i="24"/>
  <c r="AA12" i="24"/>
  <c r="AA8" i="24"/>
  <c r="AN21" i="5"/>
  <c r="AJ21" i="5"/>
  <c r="AG10" i="11"/>
  <c r="AA18" i="24"/>
  <c r="AA20" i="24"/>
  <c r="AA23" i="24"/>
  <c r="AA25" i="24"/>
  <c r="AA27" i="24"/>
  <c r="AA29" i="24"/>
  <c r="AA31" i="24"/>
  <c r="AA33" i="24"/>
  <c r="AA35" i="24"/>
  <c r="AA37" i="24"/>
  <c r="AA39" i="24"/>
  <c r="AA41" i="24"/>
  <c r="AA43" i="24"/>
  <c r="AA45" i="24"/>
  <c r="AA47" i="24"/>
  <c r="AA49" i="24"/>
  <c r="AA21" i="24"/>
  <c r="AA15" i="24"/>
  <c r="AA13" i="24"/>
  <c r="AA11" i="24"/>
  <c r="AA9" i="24"/>
  <c r="AG27" i="11"/>
  <c r="AT10" i="11"/>
  <c r="AT6" i="16"/>
  <c r="AH26" i="24"/>
  <c r="AH27" i="24"/>
  <c r="AH39" i="24"/>
  <c r="AG7" i="16"/>
  <c r="AG9" i="16"/>
  <c r="AG11" i="16"/>
  <c r="AG13" i="16"/>
  <c r="AG15" i="16"/>
  <c r="AG17" i="16"/>
  <c r="AG19" i="16"/>
  <c r="AG21" i="16"/>
  <c r="AG23" i="16"/>
  <c r="AG27" i="16"/>
  <c r="AG31" i="16"/>
  <c r="AG35" i="16"/>
  <c r="AG28" i="16"/>
  <c r="AG50" i="16"/>
  <c r="AG38" i="16"/>
  <c r="AG26" i="16"/>
  <c r="AG30" i="16"/>
  <c r="AG48" i="16"/>
  <c r="AG44" i="16"/>
  <c r="AG40" i="16"/>
  <c r="AG42" i="16"/>
  <c r="AG8" i="16"/>
  <c r="AG10" i="16"/>
  <c r="AG12" i="16"/>
  <c r="AG14" i="16"/>
  <c r="AG16" i="16"/>
  <c r="AG18" i="16"/>
  <c r="AG20" i="16"/>
  <c r="AG22" i="16"/>
  <c r="AG25" i="16"/>
  <c r="AG29" i="16"/>
  <c r="AG33" i="16"/>
  <c r="AG24" i="16"/>
  <c r="AG46" i="16"/>
  <c r="AT35" i="16"/>
  <c r="AT31" i="16"/>
  <c r="AT28" i="16"/>
  <c r="AT24" i="16"/>
  <c r="AT20" i="16"/>
  <c r="AT16" i="16"/>
  <c r="AT12" i="16"/>
  <c r="AT8" i="16"/>
  <c r="AT34" i="16"/>
  <c r="AT27" i="16"/>
  <c r="AT23" i="16"/>
  <c r="AT19" i="16"/>
  <c r="AT15" i="16"/>
  <c r="AT11" i="16"/>
  <c r="AL20" i="11"/>
  <c r="AT50" i="12"/>
  <c r="AT48" i="12"/>
  <c r="AT46" i="12"/>
  <c r="AT44" i="12"/>
  <c r="AT42" i="12"/>
  <c r="AT40" i="12"/>
  <c r="AT38" i="12"/>
  <c r="AT36" i="12"/>
  <c r="AT34" i="12"/>
  <c r="AT32" i="12"/>
  <c r="AT30" i="12"/>
  <c r="AT28" i="12"/>
  <c r="AT26" i="12"/>
  <c r="AT24" i="12"/>
  <c r="AT22" i="12"/>
  <c r="AT17" i="12"/>
  <c r="AT9" i="12"/>
  <c r="AT19" i="12"/>
  <c r="AT11" i="12"/>
  <c r="AT20" i="12"/>
  <c r="AT12" i="12"/>
  <c r="AT14" i="12"/>
  <c r="AH34" i="11"/>
  <c r="AJ20" i="11"/>
  <c r="AH30" i="15"/>
  <c r="AH34" i="16"/>
  <c r="AH13" i="16"/>
  <c r="AH15" i="9"/>
  <c r="AC35" i="9"/>
  <c r="AL30" i="24"/>
  <c r="AN30" i="24"/>
  <c r="AJ30" i="24"/>
  <c r="AN29" i="24"/>
  <c r="AJ29" i="24"/>
  <c r="AL29" i="24"/>
  <c r="AC34" i="16"/>
  <c r="AC7" i="16"/>
  <c r="AC20" i="16"/>
  <c r="AC26" i="16"/>
  <c r="AC42" i="16"/>
  <c r="AC15" i="16"/>
  <c r="AC29" i="16"/>
  <c r="AC45" i="16"/>
  <c r="AC12" i="16"/>
  <c r="AC30" i="16"/>
  <c r="AC38" i="16"/>
  <c r="AC46" i="16"/>
  <c r="AC19" i="16"/>
  <c r="AC11" i="16"/>
  <c r="AC25" i="16"/>
  <c r="AC33" i="16"/>
  <c r="AC41" i="16"/>
  <c r="AC49" i="16"/>
  <c r="AC16" i="16"/>
  <c r="AC8" i="16"/>
  <c r="AC24" i="16"/>
  <c r="AC28" i="16"/>
  <c r="AC32" i="16"/>
  <c r="AC36" i="16"/>
  <c r="AC40" i="16"/>
  <c r="AC44" i="16"/>
  <c r="AC48" i="16"/>
  <c r="AC21" i="16"/>
  <c r="AC17" i="16"/>
  <c r="AC13" i="16"/>
  <c r="AC9" i="16"/>
  <c r="AC23" i="16"/>
  <c r="AC27" i="16"/>
  <c r="AC31" i="16"/>
  <c r="AC35" i="16"/>
  <c r="AC39" i="16"/>
  <c r="AC43" i="16"/>
  <c r="AC47" i="16"/>
  <c r="AC22" i="16"/>
  <c r="AC18" i="16"/>
  <c r="AC14" i="16"/>
  <c r="AC10" i="16"/>
  <c r="AC11" i="11"/>
  <c r="AC18" i="11"/>
  <c r="AC27" i="11"/>
  <c r="AC35" i="11"/>
  <c r="AC43" i="11"/>
  <c r="AC12" i="11"/>
  <c r="AC44" i="11"/>
  <c r="AC28" i="11"/>
  <c r="AC10" i="11"/>
  <c r="AC22" i="11"/>
  <c r="AC7" i="11"/>
  <c r="AC9" i="11"/>
  <c r="AC13" i="11"/>
  <c r="AC16" i="11"/>
  <c r="AC19" i="11"/>
  <c r="AC25" i="11"/>
  <c r="AC29" i="11"/>
  <c r="AC33" i="11"/>
  <c r="AC37" i="11"/>
  <c r="AC41" i="11"/>
  <c r="AC45" i="11"/>
  <c r="AC49" i="11"/>
  <c r="AC17" i="11"/>
  <c r="AC48" i="11"/>
  <c r="AC40" i="11"/>
  <c r="AC32" i="11"/>
  <c r="AC24" i="11"/>
  <c r="AC20" i="11"/>
  <c r="AC46" i="11"/>
  <c r="AC30" i="11"/>
  <c r="AC50" i="11"/>
  <c r="AC42" i="11"/>
  <c r="AC26" i="11"/>
  <c r="AC32" i="9"/>
  <c r="AC8" i="9"/>
  <c r="AC21" i="9"/>
  <c r="AC24" i="9"/>
  <c r="AC40" i="9"/>
  <c r="AC16" i="9"/>
  <c r="AC27" i="9"/>
  <c r="AC43" i="9"/>
  <c r="AC13" i="9"/>
  <c r="AC36" i="9"/>
  <c r="AC44" i="9"/>
  <c r="AC20" i="9"/>
  <c r="AC12" i="9"/>
  <c r="AC23" i="9"/>
  <c r="AC31" i="9"/>
  <c r="AC39" i="9"/>
  <c r="AC47" i="9"/>
  <c r="AC17" i="9"/>
  <c r="AC9" i="9"/>
  <c r="AC22" i="9"/>
  <c r="AC26" i="9"/>
  <c r="AC30" i="9"/>
  <c r="AC34" i="9"/>
  <c r="AC38" i="9"/>
  <c r="AC42" i="9"/>
  <c r="AC46" i="9"/>
  <c r="AC50" i="9"/>
  <c r="AC18" i="9"/>
  <c r="AC14" i="9"/>
  <c r="AC10" i="9"/>
  <c r="AC6" i="9"/>
  <c r="AC25" i="9"/>
  <c r="AC29" i="9"/>
  <c r="AC33" i="9"/>
  <c r="AC37" i="9"/>
  <c r="AC41" i="9"/>
  <c r="AC45" i="9"/>
  <c r="AC49" i="9"/>
  <c r="AC19" i="9"/>
  <c r="AC15" i="9"/>
  <c r="AC11" i="9"/>
  <c r="AB9" i="15"/>
  <c r="AB46" i="15"/>
  <c r="AB30" i="15"/>
  <c r="AB49" i="15"/>
  <c r="AB7" i="15"/>
  <c r="AB27" i="15"/>
  <c r="AB45" i="16"/>
  <c r="AB24" i="16"/>
  <c r="AB12" i="16"/>
  <c r="AB29" i="16"/>
  <c r="AB34" i="16"/>
  <c r="AB20" i="16"/>
  <c r="AB37" i="16"/>
  <c r="AB28" i="16"/>
  <c r="AB17" i="16"/>
  <c r="AB19" i="16"/>
  <c r="AB8" i="16"/>
  <c r="AB16" i="16"/>
  <c r="AB49" i="16"/>
  <c r="AB41" i="16"/>
  <c r="AB33" i="16"/>
  <c r="AB25" i="16"/>
  <c r="AB48" i="16"/>
  <c r="AB44" i="16"/>
  <c r="AB26" i="16"/>
  <c r="AB46" i="16"/>
  <c r="AB11" i="16"/>
  <c r="AB10" i="16"/>
  <c r="AB14" i="16"/>
  <c r="AB18" i="16"/>
  <c r="AB22" i="16"/>
  <c r="AB47" i="16"/>
  <c r="AB43" i="16"/>
  <c r="AB39" i="16"/>
  <c r="AB35" i="16"/>
  <c r="AB31" i="16"/>
  <c r="AB27" i="16"/>
  <c r="AB23" i="16"/>
  <c r="AB36" i="16"/>
  <c r="AB9" i="16"/>
  <c r="AB32" i="16"/>
  <c r="AB21" i="16"/>
  <c r="AB13" i="16"/>
  <c r="AB30" i="16"/>
  <c r="AB42" i="16"/>
  <c r="AB50" i="16"/>
  <c r="AB15" i="16"/>
  <c r="AB7" i="16"/>
  <c r="AB8" i="12"/>
  <c r="AB21" i="12"/>
  <c r="AB24" i="12"/>
  <c r="AB25" i="12"/>
  <c r="AB12" i="12"/>
  <c r="AB36" i="12"/>
  <c r="AB9" i="12"/>
  <c r="AB31" i="12"/>
  <c r="AB47" i="12"/>
  <c r="AB6" i="12"/>
  <c r="AB30" i="12"/>
  <c r="AB38" i="12"/>
  <c r="AB46" i="12"/>
  <c r="AB11" i="12"/>
  <c r="AB13" i="15"/>
  <c r="AB50" i="15"/>
  <c r="AB42" i="15"/>
  <c r="AB34" i="15"/>
  <c r="AB26" i="15"/>
  <c r="AB14" i="15"/>
  <c r="AB41" i="15"/>
  <c r="AB25" i="15"/>
  <c r="AB47" i="15"/>
  <c r="AB12" i="15"/>
  <c r="AB20" i="15"/>
  <c r="AB11" i="15"/>
  <c r="AB15" i="15"/>
  <c r="AB19" i="15"/>
  <c r="AB48" i="15"/>
  <c r="AB44" i="15"/>
  <c r="AB40" i="15"/>
  <c r="AB36" i="15"/>
  <c r="AB32" i="15"/>
  <c r="AB28" i="15"/>
  <c r="AB24" i="15"/>
  <c r="AB10" i="15"/>
  <c r="AB18" i="15"/>
  <c r="AB45" i="15"/>
  <c r="AB37" i="15"/>
  <c r="AB29" i="15"/>
  <c r="AB21" i="15"/>
  <c r="AB16" i="15"/>
  <c r="AB39" i="15"/>
  <c r="AB23" i="15"/>
  <c r="AB43" i="15"/>
  <c r="AB8" i="15"/>
  <c r="AB31" i="11"/>
  <c r="AB9" i="11"/>
  <c r="AB50" i="11"/>
  <c r="AB23" i="11"/>
  <c r="AB39" i="11"/>
  <c r="AB17" i="11"/>
  <c r="AB26" i="11"/>
  <c r="AB42" i="11"/>
  <c r="AB14" i="11"/>
  <c r="AB27" i="11"/>
  <c r="AB35" i="11"/>
  <c r="AB43" i="11"/>
  <c r="AB21" i="11"/>
  <c r="AB13" i="11"/>
  <c r="AB22" i="11"/>
  <c r="AB30" i="11"/>
  <c r="AB38" i="11"/>
  <c r="AB46" i="11"/>
  <c r="AB18" i="11"/>
  <c r="AB10" i="11"/>
  <c r="AB25" i="11"/>
  <c r="AB29" i="11"/>
  <c r="AB33" i="11"/>
  <c r="AB37" i="11"/>
  <c r="AB41" i="11"/>
  <c r="AB45" i="11"/>
  <c r="AB49" i="11"/>
  <c r="AB19" i="11"/>
  <c r="AB15" i="11"/>
  <c r="AB11" i="11"/>
  <c r="AB7" i="11"/>
  <c r="AB24" i="11"/>
  <c r="AB28" i="11"/>
  <c r="AB32" i="11"/>
  <c r="AB36" i="11"/>
  <c r="AB40" i="11"/>
  <c r="AB44" i="11"/>
  <c r="AB48" i="11"/>
  <c r="AB20" i="11"/>
  <c r="AB16" i="11"/>
  <c r="AJ16" i="11"/>
  <c r="AB12" i="11"/>
  <c r="AB38" i="9"/>
  <c r="AB11" i="9"/>
  <c r="AB18" i="9"/>
  <c r="AB22" i="9"/>
  <c r="AB21" i="9"/>
  <c r="AB10" i="9"/>
  <c r="AB46" i="9"/>
  <c r="AB30" i="9"/>
  <c r="AB41" i="9"/>
  <c r="AB35" i="9"/>
  <c r="AB25" i="9"/>
  <c r="AB14" i="9"/>
  <c r="AB50" i="9"/>
  <c r="AB42" i="9"/>
  <c r="AB34" i="9"/>
  <c r="AB26" i="9"/>
  <c r="AB33" i="9"/>
  <c r="AB19" i="9"/>
  <c r="AB27" i="9"/>
  <c r="AB43" i="9"/>
  <c r="AB13" i="9"/>
  <c r="AB7" i="9"/>
  <c r="AB8" i="9"/>
  <c r="AB12" i="9"/>
  <c r="AB16" i="9"/>
  <c r="AB20" i="9"/>
  <c r="AB48" i="9"/>
  <c r="AB28" i="9"/>
  <c r="AB24" i="9"/>
  <c r="AB29" i="9"/>
  <c r="AB37" i="9"/>
  <c r="AB49" i="9"/>
  <c r="AB15" i="9"/>
  <c r="AB23" i="9"/>
  <c r="AB31" i="9"/>
  <c r="AB39" i="9"/>
  <c r="AB47" i="9"/>
  <c r="AB17" i="9"/>
  <c r="AB9" i="9"/>
  <c r="AB45" i="9"/>
  <c r="AG14" i="15"/>
  <c r="AG30" i="15"/>
  <c r="AG48" i="15"/>
  <c r="AH48" i="16"/>
  <c r="AG34" i="15"/>
  <c r="AG38" i="15"/>
  <c r="AG44" i="15"/>
  <c r="AH25" i="16"/>
  <c r="AH42" i="16"/>
  <c r="AH23" i="16"/>
  <c r="AB40" i="16"/>
  <c r="AB38" i="16"/>
  <c r="AG46" i="15"/>
  <c r="AG42" i="15"/>
  <c r="AH19" i="16"/>
  <c r="AG50" i="15"/>
  <c r="AH20" i="16"/>
  <c r="AG25" i="15"/>
  <c r="AG32" i="15"/>
  <c r="AH46" i="16"/>
  <c r="AH16" i="16"/>
  <c r="AH15" i="16"/>
  <c r="AH21" i="16"/>
  <c r="AH36" i="16"/>
  <c r="AH11" i="16"/>
  <c r="AG27" i="15"/>
  <c r="AG36" i="15"/>
  <c r="AH8" i="16"/>
  <c r="AH18" i="16"/>
  <c r="AG29" i="15"/>
  <c r="AG6" i="15"/>
  <c r="AL25" i="16"/>
  <c r="AJ25" i="16"/>
  <c r="AN25" i="16"/>
  <c r="AL23" i="11"/>
  <c r="AJ23" i="11"/>
  <c r="AN23" i="11"/>
  <c r="AN23" i="16"/>
  <c r="AL23" i="16"/>
  <c r="AJ23" i="16"/>
  <c r="AN24" i="16"/>
  <c r="AL24" i="16"/>
  <c r="AJ24" i="16"/>
  <c r="AL22" i="11"/>
  <c r="AJ22" i="11"/>
  <c r="AN22" i="11"/>
  <c r="AJ17" i="5"/>
  <c r="AN20" i="5"/>
  <c r="AL20" i="5"/>
  <c r="AJ19" i="5"/>
  <c r="AL17" i="5"/>
  <c r="AJ20" i="5"/>
  <c r="AN19" i="5"/>
  <c r="AN17" i="5"/>
  <c r="AL19" i="5"/>
  <c r="AL18" i="5"/>
  <c r="AJ18" i="5"/>
  <c r="AN18" i="5"/>
  <c r="AL23" i="15"/>
  <c r="AJ23" i="15"/>
  <c r="AN23" i="15"/>
  <c r="AN6" i="24"/>
  <c r="AL22" i="15"/>
  <c r="AJ22" i="15"/>
  <c r="AN22" i="15"/>
  <c r="AJ16" i="16"/>
  <c r="AJ21" i="15"/>
  <c r="AN21" i="15"/>
  <c r="AL21" i="15"/>
  <c r="AJ6" i="12"/>
  <c r="AN6" i="12"/>
  <c r="AL6" i="12"/>
  <c r="AN16" i="16"/>
  <c r="AN20" i="11"/>
  <c r="AJ6" i="24"/>
  <c r="AL6" i="24"/>
  <c r="AL16" i="16"/>
  <c r="AL21" i="11"/>
  <c r="AJ21" i="11"/>
  <c r="AN21" i="11"/>
  <c r="AN19" i="11"/>
  <c r="AJ19" i="11"/>
  <c r="AL19" i="11"/>
  <c r="AN16" i="11"/>
  <c r="AJ18" i="15"/>
  <c r="AL18" i="15"/>
  <c r="AN18" i="15"/>
  <c r="AL19" i="15"/>
  <c r="AJ19" i="15"/>
  <c r="AN19" i="15"/>
  <c r="AJ16" i="15"/>
  <c r="AL16" i="15"/>
  <c r="AN16" i="15"/>
  <c r="AJ6" i="15"/>
  <c r="AL6" i="15"/>
  <c r="AN6" i="15"/>
  <c r="AJ20" i="15"/>
  <c r="AL20" i="15"/>
  <c r="AN20" i="15"/>
  <c r="AN17" i="15"/>
  <c r="AJ17" i="15"/>
  <c r="AL17" i="15"/>
  <c r="AL15" i="15"/>
  <c r="AJ15" i="15"/>
  <c r="AN15" i="15"/>
  <c r="AL19" i="16"/>
  <c r="AJ19" i="16"/>
  <c r="AN19" i="16"/>
  <c r="AL15" i="16"/>
  <c r="AJ15" i="16"/>
  <c r="AN15" i="16"/>
  <c r="AN20" i="16"/>
  <c r="AJ20" i="16"/>
  <c r="AL20" i="16"/>
  <c r="AL21" i="16"/>
  <c r="AN21" i="16"/>
  <c r="AJ21" i="16"/>
  <c r="AJ22" i="16"/>
  <c r="AL22" i="16"/>
  <c r="AN22" i="16"/>
  <c r="AL17" i="16"/>
  <c r="AN17" i="16"/>
  <c r="AJ17" i="16"/>
  <c r="AJ18" i="16"/>
  <c r="AL18" i="16"/>
  <c r="AN18" i="16"/>
  <c r="AL16" i="11"/>
  <c r="AH11" i="11" l="1"/>
  <c r="AH20" i="11"/>
  <c r="AL6" i="9" a="1"/>
  <c r="AL6" i="9" s="1"/>
  <c r="AD9" i="9"/>
  <c r="AD46" i="9"/>
  <c r="AD45" i="9"/>
  <c r="AL47" i="9" a="1"/>
  <c r="AL47" i="9" s="1"/>
  <c r="AL39" i="9" a="1"/>
  <c r="AL39" i="9" s="1"/>
  <c r="AL31" i="9" a="1"/>
  <c r="AL31" i="9" s="1"/>
  <c r="AD13" i="9"/>
  <c r="AD48" i="9"/>
  <c r="AD49" i="9"/>
  <c r="AL46" i="9" a="1"/>
  <c r="AL46" i="9" s="1"/>
  <c r="AA38" i="9"/>
  <c r="AL38" i="9" a="1"/>
  <c r="AL38" i="9" s="1"/>
  <c r="AF18" i="9"/>
  <c r="AF17" i="9"/>
  <c r="AF13" i="9"/>
  <c r="AF9" i="9"/>
  <c r="AL45" i="9" a="1"/>
  <c r="AL45" i="9" s="1"/>
  <c r="AL37" i="9" a="1"/>
  <c r="AL37" i="9" s="1"/>
  <c r="AL30" i="9" a="1"/>
  <c r="AL30" i="9" s="1"/>
  <c r="AL44" i="9" a="1"/>
  <c r="AL44" i="9" s="1"/>
  <c r="AL36" i="9" a="1"/>
  <c r="AL36" i="9" s="1"/>
  <c r="AL29" i="9" a="1"/>
  <c r="AL29" i="9" s="1"/>
  <c r="AD30" i="9"/>
  <c r="AD6" i="9"/>
  <c r="AL43" i="9" a="1"/>
  <c r="AL43" i="9" s="1"/>
  <c r="AL35" i="9" a="1"/>
  <c r="AL35" i="9" s="1"/>
  <c r="AL28" i="9" a="1"/>
  <c r="AL28" i="9" s="1"/>
  <c r="AD32" i="9"/>
  <c r="AD23" i="9"/>
  <c r="AL50" i="9" a="1"/>
  <c r="AL50" i="9" s="1"/>
  <c r="AL42" i="9" a="1"/>
  <c r="AL42" i="9" s="1"/>
  <c r="AL34" i="9" a="1"/>
  <c r="AL34" i="9" s="1"/>
  <c r="AL27" i="9" a="1"/>
  <c r="AL27" i="9" s="1"/>
  <c r="AD38" i="9"/>
  <c r="AD29" i="9"/>
  <c r="AL49" i="9" a="1"/>
  <c r="AL49" i="9" s="1"/>
  <c r="AL41" i="9" a="1"/>
  <c r="AL41" i="9" s="1"/>
  <c r="AL33" i="9" a="1"/>
  <c r="AL33" i="9" s="1"/>
  <c r="AL26" i="9" a="1"/>
  <c r="AL26" i="9" s="1"/>
  <c r="AL25" i="9" a="1"/>
  <c r="AL25" i="9" s="1"/>
  <c r="AL24" i="9" a="1"/>
  <c r="AL24" i="9" s="1"/>
  <c r="AL23" i="9" a="1"/>
  <c r="AL23" i="9" s="1"/>
  <c r="AL22" i="9" a="1"/>
  <c r="AL22" i="9" s="1"/>
  <c r="AL21" i="9" a="1"/>
  <c r="AL21" i="9" s="1"/>
  <c r="AL20" i="9" a="1"/>
  <c r="AL20" i="9" s="1"/>
  <c r="AL19" i="9" a="1"/>
  <c r="AL19" i="9" s="1"/>
  <c r="AL18" i="9" a="1"/>
  <c r="AL18" i="9" s="1"/>
  <c r="AL17" i="9" a="1"/>
  <c r="AL17" i="9" s="1"/>
  <c r="AL16" i="9" a="1"/>
  <c r="AL16" i="9" s="1"/>
  <c r="AL15" i="9" a="1"/>
  <c r="AL15" i="9" s="1"/>
  <c r="AL14" i="9" a="1"/>
  <c r="AL14" i="9" s="1"/>
  <c r="AL13" i="9" a="1"/>
  <c r="AL13" i="9" s="1"/>
  <c r="AL12" i="9" a="1"/>
  <c r="AL12" i="9" s="1"/>
  <c r="AL11" i="9" a="1"/>
  <c r="AL11" i="9" s="1"/>
  <c r="AL10" i="9" a="1"/>
  <c r="AL10" i="9" s="1"/>
  <c r="AL9" i="9" a="1"/>
  <c r="AL9" i="9" s="1"/>
  <c r="AL8" i="9" a="1"/>
  <c r="AL8" i="9" s="1"/>
  <c r="AL7" i="9" a="1"/>
  <c r="AL7" i="9" s="1"/>
  <c r="AA44" i="9"/>
  <c r="AA36" i="9"/>
  <c r="AA29" i="9"/>
  <c r="AD17" i="9"/>
  <c r="AD34" i="9"/>
  <c r="AD50" i="9"/>
  <c r="AD25" i="9"/>
  <c r="AD20" i="9"/>
  <c r="AD47" i="9"/>
  <c r="AD39" i="9"/>
  <c r="AD31" i="9"/>
  <c r="AD21" i="9"/>
  <c r="AD36" i="9"/>
  <c r="AD19" i="9"/>
  <c r="AD27" i="9"/>
  <c r="AD18" i="9"/>
  <c r="AB40" i="9"/>
  <c r="AB32" i="9"/>
  <c r="AA48" i="9"/>
  <c r="AA40" i="9"/>
  <c r="AA32" i="9"/>
  <c r="AA6" i="9"/>
  <c r="AD24" i="9"/>
  <c r="AD40" i="9"/>
  <c r="AD14" i="9"/>
  <c r="AD33" i="9"/>
  <c r="AD12" i="9"/>
  <c r="AD43" i="9"/>
  <c r="AD35" i="9"/>
  <c r="AD28" i="9"/>
  <c r="AD44" i="9"/>
  <c r="AD8" i="9"/>
  <c r="AD41" i="9"/>
  <c r="AB44" i="9"/>
  <c r="AB36" i="9"/>
  <c r="AC28" i="9"/>
  <c r="AT7" i="9"/>
  <c r="AT22" i="9"/>
  <c r="AT30" i="9"/>
  <c r="AT38" i="9"/>
  <c r="AT46" i="9"/>
  <c r="AT8" i="9"/>
  <c r="AT9" i="9"/>
  <c r="AT23" i="9"/>
  <c r="AT31" i="9"/>
  <c r="AT39" i="9"/>
  <c r="AT47" i="9"/>
  <c r="AT12" i="9"/>
  <c r="AT11" i="9"/>
  <c r="AT24" i="9"/>
  <c r="AT32" i="9"/>
  <c r="AT40" i="9"/>
  <c r="AT48" i="9"/>
  <c r="AT16" i="9"/>
  <c r="AT13" i="9"/>
  <c r="AT25" i="9"/>
  <c r="AT33" i="9"/>
  <c r="AT41" i="9"/>
  <c r="AT49" i="9"/>
  <c r="AT20" i="9"/>
  <c r="AT15" i="9"/>
  <c r="AT26" i="9"/>
  <c r="AT34" i="9"/>
  <c r="AT42" i="9"/>
  <c r="AT50" i="9"/>
  <c r="AT10" i="9"/>
  <c r="AT17" i="9"/>
  <c r="AT27" i="9"/>
  <c r="AT35" i="9"/>
  <c r="AT43" i="9"/>
  <c r="AT14" i="9"/>
  <c r="AH27" i="16"/>
  <c r="AH17" i="16"/>
  <c r="AH9" i="16"/>
  <c r="AH28" i="16"/>
  <c r="AH22" i="16"/>
  <c r="AH40" i="16"/>
  <c r="AH50" i="16"/>
  <c r="AH30" i="16"/>
  <c r="AH29" i="16"/>
  <c r="AH44" i="16"/>
  <c r="AH31" i="16"/>
  <c r="AH38" i="16"/>
  <c r="AH10" i="16"/>
  <c r="AH24" i="16"/>
  <c r="AH12" i="16"/>
  <c r="AH14" i="16"/>
  <c r="AH26" i="16"/>
  <c r="AH19" i="9"/>
  <c r="AH41" i="9"/>
  <c r="AH23" i="9"/>
  <c r="AH35" i="36"/>
  <c r="AH43" i="36"/>
  <c r="AH31" i="36"/>
  <c r="AH45" i="16"/>
  <c r="AH41" i="16"/>
  <c r="AH39" i="16"/>
  <c r="AH37" i="16"/>
  <c r="AH49" i="16"/>
  <c r="AH47" i="16"/>
  <c r="AH43" i="16"/>
  <c r="AH35" i="16"/>
  <c r="AH33" i="16"/>
  <c r="AH32" i="16"/>
  <c r="AH6" i="16"/>
  <c r="AH12" i="12"/>
  <c r="AH40" i="15"/>
  <c r="AH45" i="11"/>
  <c r="AH50" i="11"/>
  <c r="AH46" i="9"/>
  <c r="AH44" i="24"/>
  <c r="AH27" i="30"/>
  <c r="AH47" i="30"/>
  <c r="AH43" i="30"/>
  <c r="AH39" i="30"/>
  <c r="AH30" i="35"/>
  <c r="AH45" i="35"/>
  <c r="AH31" i="35"/>
  <c r="AH10" i="35"/>
  <c r="AH12" i="35"/>
  <c r="AH21" i="11"/>
  <c r="AH26" i="11"/>
  <c r="AH42" i="11"/>
  <c r="AH27" i="11"/>
  <c r="AH49" i="33"/>
  <c r="AH36" i="9"/>
  <c r="AH25" i="9"/>
  <c r="AH12" i="9"/>
  <c r="AH9" i="9"/>
  <c r="AH18" i="9"/>
  <c r="AH26" i="34"/>
  <c r="AH13" i="34"/>
  <c r="AH25" i="34"/>
  <c r="AH28" i="34"/>
  <c r="AH16" i="34"/>
  <c r="AH30" i="9"/>
  <c r="AH27" i="9"/>
  <c r="AH29" i="15"/>
  <c r="AH46" i="15"/>
  <c r="AH49" i="11"/>
  <c r="AH47" i="11"/>
  <c r="AH43" i="11"/>
  <c r="AH41" i="11"/>
  <c r="AH39" i="11"/>
  <c r="AH37" i="11"/>
  <c r="AH35" i="11"/>
  <c r="AH33" i="11"/>
  <c r="AH31" i="11"/>
  <c r="AH29" i="11"/>
  <c r="AH25" i="11"/>
  <c r="AH19" i="11"/>
  <c r="AH17" i="11"/>
  <c r="AH16" i="11"/>
  <c r="AH15" i="11"/>
  <c r="AH14" i="11"/>
  <c r="AH13" i="11"/>
  <c r="AH12" i="11"/>
  <c r="AH10" i="11"/>
  <c r="AH9" i="11"/>
  <c r="AH8" i="11"/>
  <c r="AH7" i="11"/>
  <c r="AH32" i="15"/>
  <c r="AH48" i="15"/>
  <c r="AH6" i="15"/>
  <c r="AH38" i="15"/>
  <c r="AH47" i="15"/>
  <c r="AH45" i="15"/>
  <c r="AH39" i="15"/>
  <c r="AH37" i="15"/>
  <c r="AH31" i="15"/>
  <c r="AH24" i="15"/>
  <c r="AH22" i="15"/>
  <c r="AH21" i="15"/>
  <c r="AH16" i="15"/>
  <c r="AH15" i="15"/>
  <c r="AH14" i="15"/>
  <c r="AJ14" i="15" s="1"/>
  <c r="AH13" i="15"/>
  <c r="AH8" i="15"/>
  <c r="AH7" i="15"/>
  <c r="AJ7" i="15" s="1"/>
  <c r="AH46" i="24"/>
  <c r="AH49" i="36"/>
  <c r="AH37" i="36"/>
  <c r="AH45" i="36"/>
  <c r="AH41" i="36"/>
  <c r="AH33" i="36"/>
  <c r="AH29" i="36"/>
  <c r="AH10" i="36"/>
  <c r="AH22" i="36"/>
  <c r="AH7" i="36"/>
  <c r="AH8" i="36"/>
  <c r="AH9" i="36"/>
  <c r="AH11" i="36"/>
  <c r="AH12" i="36"/>
  <c r="AH13" i="36"/>
  <c r="AH14" i="36"/>
  <c r="AH15" i="36"/>
  <c r="AH16" i="36"/>
  <c r="AH17" i="36"/>
  <c r="AH18" i="36"/>
  <c r="AH19" i="36"/>
  <c r="AH20" i="36"/>
  <c r="AH21" i="36"/>
  <c r="AH23" i="36"/>
  <c r="AH24" i="36"/>
  <c r="AH27" i="36"/>
  <c r="AH32" i="36"/>
  <c r="AH34" i="36"/>
  <c r="AH50" i="36"/>
  <c r="AH11" i="12"/>
  <c r="AH47" i="12"/>
  <c r="AH43" i="12"/>
  <c r="AH39" i="12"/>
  <c r="AH16" i="12"/>
  <c r="AH10" i="12"/>
  <c r="AH13" i="12"/>
  <c r="AH14" i="12"/>
  <c r="AH25" i="30"/>
  <c r="AH8" i="34"/>
  <c r="AH7" i="34"/>
  <c r="AH42" i="34"/>
  <c r="AH27" i="34"/>
  <c r="AH16" i="24"/>
  <c r="AH47" i="24"/>
  <c r="AH20" i="24"/>
  <c r="AH28" i="9"/>
  <c r="AH44" i="9"/>
  <c r="AH7" i="9"/>
  <c r="AH33" i="9"/>
  <c r="AH49" i="9"/>
  <c r="AH22" i="9"/>
  <c r="AH38" i="9"/>
  <c r="AH17" i="9"/>
  <c r="AH14" i="9"/>
  <c r="AH31" i="9"/>
  <c r="AH29" i="33"/>
  <c r="AH14" i="33"/>
  <c r="AH21" i="12"/>
  <c r="AH7" i="12"/>
  <c r="AH50" i="12"/>
  <c r="AH38" i="12"/>
  <c r="AH44" i="12"/>
  <c r="AH34" i="12"/>
  <c r="AH45" i="12"/>
  <c r="AH22" i="12"/>
  <c r="AH24" i="12"/>
  <c r="AH6" i="12"/>
  <c r="AH46" i="12"/>
  <c r="AH27" i="12"/>
  <c r="AH40" i="12"/>
  <c r="AH43" i="15"/>
  <c r="AH12" i="15"/>
  <c r="AL12" i="15" s="1"/>
  <c r="AH20" i="15"/>
  <c r="AH28" i="15"/>
  <c r="AH36" i="15"/>
  <c r="AH44" i="15"/>
  <c r="AH9" i="15"/>
  <c r="AN9" i="15" s="1"/>
  <c r="AH17" i="15"/>
  <c r="AH25" i="15"/>
  <c r="AH33" i="15"/>
  <c r="AH41" i="15"/>
  <c r="AH49" i="15"/>
  <c r="AH10" i="15"/>
  <c r="AJ10" i="15" s="1"/>
  <c r="AH18" i="15"/>
  <c r="AH26" i="15"/>
  <c r="AH34" i="15"/>
  <c r="AH42" i="15"/>
  <c r="AH50" i="15"/>
  <c r="AH11" i="15"/>
  <c r="AN11" i="15" s="1"/>
  <c r="AH19" i="15"/>
  <c r="AH27" i="15"/>
  <c r="AH35" i="15"/>
  <c r="AH21" i="33"/>
  <c r="AH22" i="33"/>
  <c r="AH34" i="33"/>
  <c r="AH24" i="30"/>
  <c r="AH24" i="9"/>
  <c r="AH32" i="9"/>
  <c r="AH40" i="9"/>
  <c r="AH48" i="9"/>
  <c r="AH11" i="9"/>
  <c r="AH20" i="9"/>
  <c r="AH29" i="9"/>
  <c r="AH37" i="9"/>
  <c r="AH45" i="9"/>
  <c r="AH16" i="9"/>
  <c r="AH8" i="9"/>
  <c r="AH26" i="9"/>
  <c r="AH34" i="9"/>
  <c r="AH42" i="9"/>
  <c r="AH50" i="9"/>
  <c r="AH13" i="9"/>
  <c r="AH39" i="9"/>
  <c r="AH21" i="9"/>
  <c r="AH35" i="9"/>
  <c r="AH47" i="9"/>
  <c r="AH10" i="9"/>
  <c r="AH14" i="35"/>
  <c r="AH29" i="35"/>
  <c r="AH15" i="35"/>
  <c r="AH47" i="35"/>
  <c r="AH11" i="35"/>
  <c r="AH48" i="35"/>
  <c r="AH43" i="35"/>
  <c r="AH10" i="33"/>
  <c r="AH24" i="33"/>
  <c r="AH44" i="33"/>
  <c r="AH37" i="34"/>
  <c r="AH38" i="34"/>
  <c r="AH30" i="34"/>
  <c r="AH22" i="34"/>
  <c r="AH47" i="34"/>
  <c r="AH17" i="34"/>
  <c r="AH39" i="34"/>
  <c r="AH15" i="34"/>
  <c r="AH11" i="34"/>
  <c r="AH20" i="34"/>
  <c r="AH36" i="34"/>
  <c r="AH48" i="34"/>
  <c r="AH48" i="11"/>
  <c r="AH46" i="11"/>
  <c r="AH38" i="11"/>
  <c r="AH30" i="11"/>
  <c r="AH28" i="11"/>
  <c r="AH23" i="11"/>
  <c r="AH22" i="11"/>
  <c r="AH6" i="11"/>
  <c r="AH25" i="36"/>
  <c r="AH26" i="36"/>
  <c r="AH28" i="36"/>
  <c r="AH30" i="36"/>
  <c r="AH36" i="36"/>
  <c r="AH38" i="36"/>
  <c r="AH40" i="36"/>
  <c r="AH42" i="36"/>
  <c r="AH44" i="36"/>
  <c r="AH46" i="36"/>
  <c r="AH48" i="36"/>
  <c r="AH24" i="24"/>
  <c r="AH9" i="24"/>
  <c r="AH23" i="24"/>
  <c r="AH43" i="24"/>
  <c r="AH18" i="24"/>
  <c r="AH37" i="24"/>
  <c r="AH17" i="24"/>
  <c r="AN17" i="24" s="1"/>
  <c r="AH30" i="24"/>
  <c r="AH41" i="30"/>
  <c r="AH8" i="30"/>
  <c r="AH40" i="30"/>
  <c r="AH49" i="30"/>
  <c r="AH33" i="30"/>
  <c r="AH9" i="30"/>
  <c r="AH16" i="30"/>
  <c r="AH32" i="30"/>
  <c r="AH48" i="30"/>
  <c r="AH28" i="12"/>
  <c r="AH23" i="12"/>
  <c r="AH18" i="12"/>
  <c r="AJ18" i="12" s="1"/>
  <c r="AH32" i="12"/>
  <c r="AH9" i="12"/>
  <c r="AH19" i="12"/>
  <c r="AH49" i="12"/>
  <c r="AH30" i="12"/>
  <c r="AH20" i="12"/>
  <c r="AH41" i="12"/>
  <c r="AH36" i="12"/>
  <c r="AH26" i="12"/>
  <c r="AH17" i="12"/>
  <c r="AH15" i="12"/>
  <c r="AH37" i="12"/>
  <c r="AH33" i="12"/>
  <c r="AH31" i="12"/>
  <c r="AH35" i="12"/>
  <c r="AH29" i="12"/>
  <c r="AH25" i="12"/>
  <c r="AH42" i="12"/>
  <c r="AH48" i="12"/>
  <c r="AH24" i="11"/>
  <c r="AH28" i="24"/>
  <c r="AH15" i="24"/>
  <c r="AH45" i="24"/>
  <c r="AH29" i="24"/>
  <c r="AH19" i="24"/>
  <c r="AH49" i="24"/>
  <c r="AH33" i="24"/>
  <c r="AH22" i="24"/>
  <c r="AH6" i="24"/>
  <c r="AH42" i="24"/>
  <c r="AH31" i="24"/>
  <c r="AH21" i="24"/>
  <c r="AH41" i="24"/>
  <c r="AH35" i="24"/>
  <c r="AH25" i="24"/>
  <c r="AH7" i="24"/>
  <c r="AH8" i="24"/>
  <c r="AH10" i="24"/>
  <c r="AH11" i="24"/>
  <c r="AH12" i="24"/>
  <c r="AH13" i="24"/>
  <c r="AH14" i="24"/>
  <c r="AH32" i="24"/>
  <c r="AH34" i="24"/>
  <c r="AH36" i="24"/>
  <c r="AH38" i="24"/>
  <c r="AH40" i="24"/>
  <c r="AH48" i="24"/>
  <c r="AH50" i="24"/>
  <c r="AH46" i="33"/>
  <c r="AH38" i="33"/>
  <c r="AH19" i="33"/>
  <c r="AH9" i="33"/>
  <c r="AH18" i="33"/>
  <c r="AH28" i="33"/>
  <c r="AH40" i="33"/>
  <c r="AH50" i="33"/>
  <c r="AH17" i="33"/>
  <c r="AH12" i="33"/>
  <c r="AH7" i="30"/>
  <c r="AJ7" i="30" s="1"/>
  <c r="AH10" i="30"/>
  <c r="AH11" i="30"/>
  <c r="AH13" i="30"/>
  <c r="AH14" i="30"/>
  <c r="AH15" i="30"/>
  <c r="AH18" i="30"/>
  <c r="AH19" i="30"/>
  <c r="AH21" i="30"/>
  <c r="AH22" i="30"/>
  <c r="AH26" i="30"/>
  <c r="AH30" i="30"/>
  <c r="AH34" i="30"/>
  <c r="AH38" i="30"/>
  <c r="AH42" i="30"/>
  <c r="AH46" i="30"/>
  <c r="AH50" i="30"/>
  <c r="AH45" i="30"/>
  <c r="AH37" i="30"/>
  <c r="AH29" i="30"/>
  <c r="AH17" i="30"/>
  <c r="AH6" i="30"/>
  <c r="AH12" i="30"/>
  <c r="AH20" i="30"/>
  <c r="AH28" i="30"/>
  <c r="AH36" i="30"/>
  <c r="AH44" i="30"/>
  <c r="AH35" i="30"/>
  <c r="AH31" i="30"/>
  <c r="AH30" i="33"/>
  <c r="AH31" i="33"/>
  <c r="AH15" i="33"/>
  <c r="AH7" i="33"/>
  <c r="AH11" i="33"/>
  <c r="AH16" i="33"/>
  <c r="AH20" i="33"/>
  <c r="AH26" i="33"/>
  <c r="AH32" i="33"/>
  <c r="AH36" i="33"/>
  <c r="AH42" i="33"/>
  <c r="AH48" i="33"/>
  <c r="AH8" i="33"/>
  <c r="AH23" i="33"/>
  <c r="AH6" i="33"/>
  <c r="AH25" i="33"/>
  <c r="AH27" i="33"/>
  <c r="AH33" i="33"/>
  <c r="AH35" i="33"/>
  <c r="AH37" i="33"/>
  <c r="AH39" i="33"/>
  <c r="AH41" i="33"/>
  <c r="AH43" i="33"/>
  <c r="AH45" i="33"/>
  <c r="AH47" i="33"/>
  <c r="AH6" i="9"/>
  <c r="AH21" i="34"/>
  <c r="AH46" i="34"/>
  <c r="AH35" i="34"/>
  <c r="AH23" i="34"/>
  <c r="AH12" i="34"/>
  <c r="AH49" i="34"/>
  <c r="AH32" i="34"/>
  <c r="AH19" i="34"/>
  <c r="AH10" i="34"/>
  <c r="AH9" i="34"/>
  <c r="AH14" i="34"/>
  <c r="AH18" i="34"/>
  <c r="AH24" i="34"/>
  <c r="AH34" i="34"/>
  <c r="AH40" i="34"/>
  <c r="AH44" i="34"/>
  <c r="AH6" i="34"/>
  <c r="AH29" i="34"/>
  <c r="AH31" i="34"/>
  <c r="AH33" i="34"/>
  <c r="AH41" i="34"/>
  <c r="AH43" i="34"/>
  <c r="AH45" i="34"/>
  <c r="AH32" i="5"/>
  <c r="AH38" i="5"/>
  <c r="AH31" i="5"/>
  <c r="AH22" i="5"/>
  <c r="AH37" i="5"/>
  <c r="AH25" i="5"/>
  <c r="AH43" i="5"/>
  <c r="AH46" i="5"/>
  <c r="AH30" i="5"/>
  <c r="AH14" i="5"/>
  <c r="AH21" i="5"/>
  <c r="AH44" i="5"/>
  <c r="AH11" i="5"/>
  <c r="AH15" i="5"/>
  <c r="AH50" i="5"/>
  <c r="AH42" i="5"/>
  <c r="AH34" i="5"/>
  <c r="AH26" i="5"/>
  <c r="AH18" i="5"/>
  <c r="AH10" i="5"/>
  <c r="AH13" i="5"/>
  <c r="AH29" i="5"/>
  <c r="AH45" i="5"/>
  <c r="AH27" i="5"/>
  <c r="AH17" i="5"/>
  <c r="AH36" i="5"/>
  <c r="AH46" i="3"/>
  <c r="AH44" i="3"/>
  <c r="AH17" i="3"/>
  <c r="AH25" i="3"/>
  <c r="AH22" i="3"/>
  <c r="AH21" i="3"/>
  <c r="AH35" i="3"/>
  <c r="AH20" i="3"/>
  <c r="AH12" i="3"/>
  <c r="AH6" i="3"/>
  <c r="AH48" i="3"/>
  <c r="AH42" i="3"/>
  <c r="AH28" i="3"/>
  <c r="AH38" i="3"/>
  <c r="AH49" i="3"/>
  <c r="AH26" i="3"/>
  <c r="AH32" i="3"/>
  <c r="AH37" i="3"/>
  <c r="AH13" i="3"/>
  <c r="AH43" i="3"/>
  <c r="AH27" i="3"/>
  <c r="AH15" i="3"/>
  <c r="AH10" i="3"/>
  <c r="AH18" i="3"/>
  <c r="AG34" i="24"/>
  <c r="AG37" i="24"/>
  <c r="AG17" i="24"/>
  <c r="AG14" i="24"/>
  <c r="AG39" i="24"/>
  <c r="AG16" i="24"/>
  <c r="AG42" i="24"/>
  <c r="AG26" i="24"/>
  <c r="AG6" i="24"/>
  <c r="AG20" i="24"/>
  <c r="AJ20" i="24" s="1"/>
  <c r="AG43" i="24"/>
  <c r="AG21" i="24"/>
  <c r="AG46" i="24"/>
  <c r="AG38" i="24"/>
  <c r="AG30" i="24"/>
  <c r="AG22" i="24"/>
  <c r="AG10" i="24"/>
  <c r="AG45" i="24"/>
  <c r="AG29" i="24"/>
  <c r="AG9" i="24"/>
  <c r="AG23" i="24"/>
  <c r="AG29" i="36"/>
  <c r="AG34" i="36"/>
  <c r="AG17" i="36"/>
  <c r="AG22" i="36"/>
  <c r="AG30" i="36"/>
  <c r="AG10" i="36"/>
  <c r="AG49" i="36"/>
  <c r="AG47" i="36"/>
  <c r="AG7" i="36"/>
  <c r="AG26" i="36"/>
  <c r="AG40" i="36"/>
  <c r="AG19" i="36"/>
  <c r="AG27" i="36"/>
  <c r="AG8" i="36"/>
  <c r="AG38" i="36"/>
  <c r="AG6" i="36"/>
  <c r="AG46" i="36"/>
  <c r="AG15" i="36"/>
  <c r="AG16" i="36"/>
  <c r="AG35" i="36"/>
  <c r="AG36" i="36"/>
  <c r="AG25" i="36"/>
  <c r="AG14" i="36"/>
  <c r="AG28" i="36"/>
  <c r="AG11" i="36"/>
  <c r="AG43" i="36"/>
  <c r="AG12" i="36"/>
  <c r="AG23" i="36"/>
  <c r="AG24" i="36"/>
  <c r="AG13" i="36"/>
  <c r="AG45" i="36"/>
  <c r="AG18" i="36"/>
  <c r="AG20" i="36"/>
  <c r="AG31" i="36"/>
  <c r="AG48" i="36"/>
  <c r="AG33" i="36"/>
  <c r="AG44" i="36"/>
  <c r="AG42" i="36"/>
  <c r="AG21" i="36"/>
  <c r="AG32" i="36"/>
  <c r="AG9" i="36"/>
  <c r="AG41" i="36"/>
  <c r="AG37" i="36"/>
  <c r="AG39" i="36"/>
  <c r="AG7" i="35"/>
  <c r="AG8" i="35"/>
  <c r="AG10" i="35"/>
  <c r="AG13" i="35"/>
  <c r="AG15" i="35"/>
  <c r="AG18" i="35"/>
  <c r="AG20" i="35"/>
  <c r="AG21" i="35"/>
  <c r="AG22" i="35"/>
  <c r="AG24" i="35"/>
  <c r="AG26" i="35"/>
  <c r="AG28" i="35"/>
  <c r="AG30" i="35"/>
  <c r="AG32" i="35"/>
  <c r="AG36" i="35"/>
  <c r="AG38" i="35"/>
  <c r="AG40" i="35"/>
  <c r="AG42" i="35"/>
  <c r="AG46" i="35"/>
  <c r="AG48" i="35"/>
  <c r="AD10" i="12"/>
  <c r="AD14" i="12"/>
  <c r="AD18" i="12"/>
  <c r="AD47" i="12"/>
  <c r="AD43" i="12"/>
  <c r="AD39" i="12"/>
  <c r="AD35" i="12"/>
  <c r="AD31" i="12"/>
  <c r="AD27" i="12"/>
  <c r="AD23" i="12"/>
  <c r="AD19" i="12"/>
  <c r="AD13" i="12"/>
  <c r="AD48" i="12"/>
  <c r="AD32" i="12"/>
  <c r="AD20" i="12"/>
  <c r="AD42" i="12"/>
  <c r="AD6" i="12"/>
  <c r="AD22" i="12"/>
  <c r="AD46" i="12"/>
  <c r="AC23" i="12"/>
  <c r="AC27" i="12"/>
  <c r="AC31" i="12"/>
  <c r="AC35" i="12"/>
  <c r="AC39" i="12"/>
  <c r="AC43" i="12"/>
  <c r="AC47" i="12"/>
  <c r="AC9" i="12"/>
  <c r="AC13" i="12"/>
  <c r="AC17" i="12"/>
  <c r="AC46" i="12"/>
  <c r="AC38" i="12"/>
  <c r="AC30" i="12"/>
  <c r="AC22" i="12"/>
  <c r="AC6" i="12"/>
  <c r="AC12" i="12"/>
  <c r="AC48" i="12"/>
  <c r="AC32" i="12"/>
  <c r="AC19" i="12"/>
  <c r="AC44" i="12"/>
  <c r="AB50" i="12"/>
  <c r="AB42" i="12"/>
  <c r="AB34" i="12"/>
  <c r="AB26" i="12"/>
  <c r="AB14" i="12"/>
  <c r="AB39" i="12"/>
  <c r="AB23" i="12"/>
  <c r="AB44" i="12"/>
  <c r="AB28" i="12"/>
  <c r="AB41" i="12"/>
  <c r="AB40" i="12"/>
  <c r="AB16" i="12"/>
  <c r="AB48" i="12"/>
  <c r="AB32" i="12"/>
  <c r="AB49" i="12"/>
  <c r="AB45" i="12"/>
  <c r="AB43" i="12"/>
  <c r="AB37" i="12"/>
  <c r="AB35" i="12"/>
  <c r="AB33" i="12"/>
  <c r="AB29" i="12"/>
  <c r="AB27" i="12"/>
  <c r="AB22" i="12"/>
  <c r="AB20" i="12"/>
  <c r="AB19" i="12"/>
  <c r="AB18" i="12"/>
  <c r="AB17" i="12"/>
  <c r="AB15" i="12"/>
  <c r="AB13" i="12"/>
  <c r="AB10" i="12"/>
  <c r="AA9" i="12"/>
  <c r="AA13" i="12"/>
  <c r="AA17" i="12"/>
  <c r="AA48" i="12"/>
  <c r="AA44" i="12"/>
  <c r="AA40" i="12"/>
  <c r="AA36" i="12"/>
  <c r="AA32" i="12"/>
  <c r="AA28" i="12"/>
  <c r="AA24" i="12"/>
  <c r="AA20" i="12"/>
  <c r="AA25" i="12"/>
  <c r="AA29" i="12"/>
  <c r="AA33" i="12"/>
  <c r="AA37" i="12"/>
  <c r="AA41" i="12"/>
  <c r="AA45" i="12"/>
  <c r="AA8" i="12"/>
  <c r="AA16" i="12"/>
  <c r="AA19" i="12"/>
  <c r="AA14" i="12"/>
  <c r="AT10" i="12"/>
  <c r="AT18" i="12"/>
  <c r="AT16" i="12"/>
  <c r="AT7" i="12"/>
  <c r="AT15" i="12"/>
  <c r="AT8" i="12"/>
  <c r="AT13" i="12"/>
  <c r="AT21" i="12"/>
  <c r="AT23" i="12"/>
  <c r="AT25" i="12"/>
  <c r="AT27" i="12"/>
  <c r="AT29" i="12"/>
  <c r="AT31" i="12"/>
  <c r="AT33" i="12"/>
  <c r="AT35" i="12"/>
  <c r="AT37" i="12"/>
  <c r="AT39" i="12"/>
  <c r="AT41" i="12"/>
  <c r="AT43" i="12"/>
  <c r="AT45" i="12"/>
  <c r="AT47" i="12"/>
  <c r="AT49" i="12"/>
  <c r="AG49" i="12"/>
  <c r="AG7" i="12"/>
  <c r="AG33" i="12"/>
  <c r="AG46" i="12"/>
  <c r="AG17" i="12"/>
  <c r="AG25" i="12"/>
  <c r="AG41" i="12"/>
  <c r="AG14" i="12"/>
  <c r="AG30" i="12"/>
  <c r="AG36" i="12"/>
  <c r="AG13" i="12"/>
  <c r="AE26" i="12"/>
  <c r="AE43" i="12"/>
  <c r="AE21" i="12"/>
  <c r="AE27" i="12"/>
  <c r="AE22" i="12"/>
  <c r="AE18" i="12"/>
  <c r="AG36" i="11"/>
  <c r="AG43" i="11"/>
  <c r="AG19" i="11"/>
  <c r="AG35" i="11"/>
  <c r="AG6" i="11"/>
  <c r="AG42" i="11"/>
  <c r="AG48" i="11"/>
  <c r="AG22" i="11"/>
  <c r="AG15" i="11"/>
  <c r="AG47" i="11"/>
  <c r="AG39" i="11"/>
  <c r="AG31" i="11"/>
  <c r="AG23" i="11"/>
  <c r="AG12" i="11"/>
  <c r="AG8" i="11"/>
  <c r="AG16" i="11"/>
  <c r="AG40" i="11"/>
  <c r="AG34" i="11"/>
  <c r="AG44" i="11"/>
  <c r="AG17" i="11"/>
  <c r="AG49" i="11"/>
  <c r="AG45" i="11"/>
  <c r="AG41" i="11"/>
  <c r="AG37" i="11"/>
  <c r="AG33" i="11"/>
  <c r="AG29" i="11"/>
  <c r="AG25" i="11"/>
  <c r="AG21" i="11"/>
  <c r="AG13" i="11"/>
  <c r="AG11" i="11"/>
  <c r="AG9" i="11"/>
  <c r="AG7" i="11"/>
  <c r="AG14" i="11"/>
  <c r="AG18" i="11"/>
  <c r="AG26" i="11"/>
  <c r="AG25" i="30"/>
  <c r="AG27" i="30"/>
  <c r="AG29" i="30"/>
  <c r="AG31" i="30"/>
  <c r="AG33" i="30"/>
  <c r="AG37" i="30"/>
  <c r="AG39" i="30"/>
  <c r="AG41" i="30"/>
  <c r="AG43" i="30"/>
  <c r="AG47" i="30"/>
  <c r="AG49" i="30"/>
  <c r="AG43" i="9"/>
  <c r="AG47" i="9"/>
  <c r="AG33" i="9"/>
  <c r="AG49" i="9"/>
  <c r="AG22" i="9"/>
  <c r="AG26" i="9"/>
  <c r="AG30" i="9"/>
  <c r="AG34" i="9"/>
  <c r="AG38" i="9"/>
  <c r="AG42" i="9"/>
  <c r="AG46" i="9"/>
  <c r="AG50" i="9"/>
  <c r="AG16" i="9"/>
  <c r="AG14" i="9"/>
  <c r="AG12" i="9"/>
  <c r="AG10" i="9"/>
  <c r="AG8" i="9"/>
  <c r="AG35" i="9"/>
  <c r="AG31" i="9"/>
  <c r="AG25" i="9"/>
  <c r="AG41" i="9"/>
  <c r="AG19" i="9"/>
  <c r="AG24" i="9"/>
  <c r="AG28" i="9"/>
  <c r="AG32" i="9"/>
  <c r="AG36" i="9"/>
  <c r="AG40" i="9"/>
  <c r="AG44" i="9"/>
  <c r="AG48" i="9"/>
  <c r="AG17" i="9"/>
  <c r="AG15" i="9"/>
  <c r="AG13" i="9"/>
  <c r="AG11" i="9"/>
  <c r="AG9" i="9"/>
  <c r="AG7" i="9"/>
  <c r="AG40" i="33"/>
  <c r="AG25" i="33"/>
  <c r="AG30" i="33"/>
  <c r="AG7" i="33"/>
  <c r="AG42" i="33"/>
  <c r="AG48" i="33"/>
  <c r="AG13" i="33"/>
  <c r="AG22" i="33"/>
  <c r="AG39" i="33"/>
  <c r="AG10" i="33"/>
  <c r="AG27" i="33"/>
  <c r="AG16" i="33"/>
  <c r="AG45" i="33"/>
  <c r="AG28" i="33"/>
  <c r="AG8" i="33"/>
  <c r="AG37" i="33"/>
  <c r="AG23" i="33"/>
  <c r="AG9" i="33"/>
  <c r="AG41" i="33"/>
  <c r="AG26" i="33"/>
  <c r="AG11" i="33"/>
  <c r="AG43" i="33"/>
  <c r="AG32" i="33"/>
  <c r="AG46" i="33"/>
  <c r="AG14" i="33"/>
  <c r="AG29" i="33"/>
  <c r="AG44" i="33"/>
  <c r="AG12" i="33"/>
  <c r="AG24" i="33"/>
  <c r="AG38" i="33"/>
  <c r="AG6" i="33"/>
  <c r="AG21" i="33"/>
  <c r="AG15" i="33"/>
  <c r="AG31" i="33"/>
  <c r="AG47" i="33"/>
  <c r="AG17" i="33"/>
  <c r="AL17" i="33" s="1"/>
  <c r="AG33" i="33"/>
  <c r="AG49" i="33"/>
  <c r="AG18" i="33"/>
  <c r="AG34" i="33"/>
  <c r="AG50" i="33"/>
  <c r="AG19" i="33"/>
  <c r="AG35" i="33"/>
  <c r="AG36" i="33"/>
  <c r="AG15" i="34"/>
  <c r="AG49" i="34"/>
  <c r="AG10" i="34"/>
  <c r="AN10" i="34" s="1"/>
  <c r="AG47" i="34"/>
  <c r="AG8" i="34"/>
  <c r="AG45" i="34"/>
  <c r="AG11" i="34"/>
  <c r="AG12" i="34"/>
  <c r="AG48" i="34"/>
  <c r="AG9" i="34"/>
  <c r="AG46" i="34"/>
  <c r="AG7" i="34"/>
  <c r="AG23" i="34"/>
  <c r="AG43" i="34"/>
  <c r="AG30" i="34"/>
  <c r="AG29" i="34"/>
  <c r="AG28" i="34"/>
  <c r="AG26" i="34"/>
  <c r="AG25" i="34"/>
  <c r="AG33" i="34"/>
  <c r="AG41" i="34"/>
  <c r="AG42" i="34"/>
  <c r="AG27" i="34"/>
  <c r="AG31" i="34"/>
  <c r="AG39" i="34"/>
  <c r="AG21" i="34"/>
  <c r="AG38" i="34"/>
  <c r="AG20" i="34"/>
  <c r="AG37" i="34"/>
  <c r="AG18" i="34"/>
  <c r="AG36" i="34"/>
  <c r="AG17" i="34"/>
  <c r="AG34" i="34"/>
  <c r="AG16" i="34"/>
  <c r="AG44" i="34"/>
  <c r="AG24" i="34"/>
  <c r="AG6" i="34"/>
  <c r="AL6" i="34" s="1"/>
  <c r="AG32" i="34"/>
  <c r="AG14" i="34"/>
  <c r="AG50" i="34"/>
  <c r="AG19" i="34"/>
  <c r="AG35" i="34"/>
  <c r="AG22" i="34"/>
  <c r="AG40" i="34"/>
  <c r="AG47" i="5"/>
  <c r="AG35" i="5"/>
  <c r="AG9" i="5"/>
  <c r="AG33" i="5"/>
  <c r="AG49" i="5"/>
  <c r="AG19" i="5"/>
  <c r="AG30" i="5"/>
  <c r="AG38" i="5"/>
  <c r="AG46" i="5"/>
  <c r="AG18" i="5"/>
  <c r="AG10" i="5"/>
  <c r="AG39" i="5"/>
  <c r="AG31" i="5"/>
  <c r="AG13" i="5"/>
  <c r="AL13" i="5" s="1"/>
  <c r="AG24" i="5"/>
  <c r="AG41" i="5"/>
  <c r="AG11" i="5"/>
  <c r="AG26" i="5"/>
  <c r="AG34" i="5"/>
  <c r="AG42" i="5"/>
  <c r="AG22" i="5"/>
  <c r="AG14" i="5"/>
  <c r="AG31" i="3"/>
  <c r="AG47" i="3"/>
  <c r="AG15" i="3"/>
  <c r="AG39" i="3"/>
  <c r="AG23" i="3"/>
  <c r="AG36" i="3"/>
  <c r="AG43" i="3"/>
  <c r="AG35" i="3"/>
  <c r="AG27" i="3"/>
  <c r="AG19" i="3"/>
  <c r="AG9" i="3"/>
  <c r="AG10" i="3"/>
  <c r="AG12" i="3"/>
  <c r="AG16" i="3"/>
  <c r="AG45" i="3"/>
  <c r="AG41" i="3"/>
  <c r="AG37" i="3"/>
  <c r="AG33" i="3"/>
  <c r="AG29" i="3"/>
  <c r="AG25" i="3"/>
  <c r="AG21" i="3"/>
  <c r="AG17" i="3"/>
  <c r="AG13" i="3"/>
  <c r="AG7" i="3"/>
  <c r="AG49" i="3"/>
  <c r="AG20" i="3"/>
  <c r="AG8" i="3"/>
  <c r="AG50" i="3"/>
  <c r="AG44" i="3"/>
  <c r="AG38" i="3"/>
  <c r="AG34" i="3"/>
  <c r="AG28" i="3"/>
  <c r="AG11" i="3"/>
  <c r="AC27" i="30"/>
  <c r="AC31" i="30"/>
  <c r="AC35" i="30"/>
  <c r="AC39" i="30"/>
  <c r="AC43" i="30"/>
  <c r="AC47" i="30"/>
  <c r="AC49" i="30"/>
  <c r="AF10" i="36"/>
  <c r="AD41" i="36"/>
  <c r="AD25" i="36"/>
  <c r="AD9" i="36"/>
  <c r="AD26" i="36"/>
  <c r="AD8" i="36"/>
  <c r="AD40" i="36"/>
  <c r="AB37" i="36"/>
  <c r="AB21" i="36"/>
  <c r="AB22" i="36"/>
  <c r="AB36" i="36"/>
  <c r="AB32" i="36"/>
  <c r="AA41" i="36"/>
  <c r="AA33" i="36"/>
  <c r="AA25" i="36"/>
  <c r="AA17" i="36"/>
  <c r="AA9" i="36"/>
  <c r="AA38" i="36"/>
  <c r="AA8" i="36"/>
  <c r="AA24" i="36"/>
  <c r="AA40" i="36"/>
  <c r="AA34" i="36"/>
  <c r="AA6" i="36"/>
  <c r="AT25" i="36"/>
  <c r="AT12" i="36"/>
  <c r="AT28" i="36"/>
  <c r="AT44" i="36"/>
  <c r="AT41" i="36"/>
  <c r="AT23" i="36"/>
  <c r="AF7" i="3"/>
  <c r="AF48" i="3"/>
  <c r="AF40" i="3"/>
  <c r="AF32" i="3"/>
  <c r="AF30" i="3"/>
  <c r="AF26" i="3"/>
  <c r="AF24" i="3"/>
  <c r="AF50" i="3"/>
  <c r="AF21" i="3"/>
  <c r="AF44" i="3"/>
  <c r="AF36" i="3"/>
  <c r="AF28" i="3"/>
  <c r="AF6" i="3"/>
  <c r="AF38" i="3"/>
  <c r="AF46" i="3"/>
  <c r="AF42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2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9" i="5"/>
  <c r="AF41" i="5"/>
  <c r="AF24" i="5"/>
  <c r="AF25" i="5"/>
  <c r="AF40" i="5"/>
  <c r="AF30" i="5"/>
  <c r="AF33" i="5"/>
  <c r="AF17" i="5"/>
  <c r="AF48" i="5"/>
  <c r="AF32" i="5"/>
  <c r="AF8" i="5"/>
  <c r="AF6" i="5"/>
  <c r="AF45" i="5"/>
  <c r="AF37" i="5"/>
  <c r="AF29" i="5"/>
  <c r="AF21" i="5"/>
  <c r="AF13" i="5"/>
  <c r="AF7" i="5"/>
  <c r="AF44" i="5"/>
  <c r="AF36" i="5"/>
  <c r="AF28" i="5"/>
  <c r="AF16" i="5"/>
  <c r="AF38" i="5"/>
  <c r="AF22" i="5"/>
  <c r="AF50" i="5"/>
  <c r="AE6" i="3"/>
  <c r="AE46" i="3"/>
  <c r="AE48" i="3"/>
  <c r="AE32" i="3"/>
  <c r="AE22" i="3"/>
  <c r="AE12" i="3"/>
  <c r="AE7" i="3"/>
  <c r="AE11" i="3"/>
  <c r="AE15" i="3"/>
  <c r="AE19" i="3"/>
  <c r="AE23" i="3"/>
  <c r="AE27" i="3"/>
  <c r="AE31" i="3"/>
  <c r="AE35" i="3"/>
  <c r="AE39" i="3"/>
  <c r="AE43" i="3"/>
  <c r="AE47" i="3"/>
  <c r="AE42" i="3"/>
  <c r="AE30" i="3"/>
  <c r="AE24" i="3"/>
  <c r="AE40" i="3"/>
  <c r="AE18" i="3"/>
  <c r="AE9" i="3"/>
  <c r="AE13" i="3"/>
  <c r="AE17" i="3"/>
  <c r="AE21" i="3"/>
  <c r="AE25" i="3"/>
  <c r="AE29" i="3"/>
  <c r="AE33" i="3"/>
  <c r="AE37" i="3"/>
  <c r="AE41" i="3"/>
  <c r="AE45" i="3"/>
  <c r="AE28" i="5"/>
  <c r="AE25" i="5"/>
  <c r="AE9" i="5"/>
  <c r="AE30" i="5"/>
  <c r="AE46" i="5"/>
  <c r="AE43" i="5"/>
  <c r="AE35" i="5"/>
  <c r="AE27" i="5"/>
  <c r="AE19" i="5"/>
  <c r="AE14" i="5"/>
  <c r="AE8" i="5"/>
  <c r="AE48" i="5"/>
  <c r="AE40" i="5"/>
  <c r="AE13" i="5"/>
  <c r="AE24" i="5"/>
  <c r="AE38" i="5"/>
  <c r="AE47" i="5"/>
  <c r="AE39" i="5"/>
  <c r="AE31" i="5"/>
  <c r="AE22" i="5"/>
  <c r="AE16" i="5"/>
  <c r="AE11" i="5"/>
  <c r="AF37" i="36"/>
  <c r="AF8" i="36"/>
  <c r="AF39" i="36"/>
  <c r="AF25" i="36"/>
  <c r="AF48" i="36"/>
  <c r="AF30" i="36"/>
  <c r="AF7" i="36"/>
  <c r="AF32" i="36"/>
  <c r="AF44" i="36"/>
  <c r="AF20" i="36"/>
  <c r="AF43" i="36"/>
  <c r="AF14" i="36"/>
  <c r="AF6" i="36"/>
  <c r="AF21" i="36"/>
  <c r="AF34" i="36"/>
  <c r="AF23" i="36"/>
  <c r="AF38" i="36"/>
  <c r="AF9" i="36"/>
  <c r="AF41" i="36"/>
  <c r="AF36" i="36"/>
  <c r="AF40" i="36"/>
  <c r="AF16" i="36"/>
  <c r="AF12" i="36"/>
  <c r="AF24" i="36"/>
  <c r="AF49" i="36"/>
  <c r="AF42" i="36"/>
  <c r="AF27" i="36"/>
  <c r="AF46" i="36"/>
  <c r="AF17" i="36"/>
  <c r="AF33" i="36"/>
  <c r="AF26" i="36"/>
  <c r="AF45" i="36"/>
  <c r="AF29" i="36"/>
  <c r="AF13" i="36"/>
  <c r="AF18" i="36"/>
  <c r="AF47" i="36"/>
  <c r="AF35" i="36"/>
  <c r="AF31" i="36"/>
  <c r="AF19" i="36"/>
  <c r="AF15" i="36"/>
  <c r="AF50" i="36"/>
  <c r="AF22" i="36"/>
  <c r="AF6" i="24"/>
  <c r="AF10" i="24"/>
  <c r="AF11" i="24"/>
  <c r="AF14" i="24"/>
  <c r="AF34" i="24"/>
  <c r="AF36" i="24"/>
  <c r="AF38" i="24"/>
  <c r="AF44" i="24"/>
  <c r="AF46" i="24"/>
  <c r="AF50" i="24"/>
  <c r="AF31" i="35"/>
  <c r="AF21" i="35"/>
  <c r="AF32" i="35"/>
  <c r="AF6" i="35"/>
  <c r="AF43" i="35"/>
  <c r="AF28" i="12"/>
  <c r="AF26" i="12"/>
  <c r="AF50" i="15"/>
  <c r="AF29" i="15"/>
  <c r="AT8" i="11"/>
  <c r="AT12" i="11"/>
  <c r="AT11" i="11"/>
  <c r="AT16" i="11"/>
  <c r="AT21" i="11"/>
  <c r="AT23" i="11"/>
  <c r="AT25" i="11"/>
  <c r="AT27" i="11"/>
  <c r="AT29" i="11"/>
  <c r="AT31" i="11"/>
  <c r="AT33" i="11"/>
  <c r="AT35" i="11"/>
  <c r="AT37" i="11"/>
  <c r="AT39" i="11"/>
  <c r="AT41" i="11"/>
  <c r="AT43" i="11"/>
  <c r="AT45" i="11"/>
  <c r="AT47" i="11"/>
  <c r="AT49" i="11"/>
  <c r="AT9" i="11"/>
  <c r="AT19" i="11"/>
  <c r="AT17" i="11"/>
  <c r="AF45" i="30"/>
  <c r="AF36" i="30"/>
  <c r="AF6" i="30"/>
  <c r="AF29" i="30"/>
  <c r="AF20" i="30"/>
  <c r="AF39" i="30"/>
  <c r="AF49" i="30"/>
  <c r="AF37" i="30"/>
  <c r="AF17" i="30"/>
  <c r="AF12" i="30"/>
  <c r="AF28" i="30"/>
  <c r="AF44" i="30"/>
  <c r="AF43" i="30"/>
  <c r="AF7" i="30"/>
  <c r="AF10" i="30"/>
  <c r="AF13" i="30"/>
  <c r="AF14" i="30"/>
  <c r="AF15" i="30"/>
  <c r="AL15" i="30" s="1"/>
  <c r="AF18" i="30"/>
  <c r="AF19" i="30"/>
  <c r="AF21" i="30"/>
  <c r="AF22" i="30"/>
  <c r="AL22" i="30" s="1"/>
  <c r="AF23" i="30"/>
  <c r="AF26" i="30"/>
  <c r="AF30" i="30"/>
  <c r="AF34" i="30"/>
  <c r="AF38" i="30"/>
  <c r="AF42" i="30"/>
  <c r="AF46" i="30"/>
  <c r="AF50" i="30"/>
  <c r="AF41" i="30"/>
  <c r="AF33" i="30"/>
  <c r="AF25" i="30"/>
  <c r="AF9" i="30"/>
  <c r="AF8" i="30"/>
  <c r="AF16" i="30"/>
  <c r="AF24" i="30"/>
  <c r="AF32" i="30"/>
  <c r="AF40" i="30"/>
  <c r="AF48" i="30"/>
  <c r="AF31" i="30"/>
  <c r="AF35" i="30"/>
  <c r="AF11" i="30"/>
  <c r="AF23" i="9"/>
  <c r="AF31" i="9"/>
  <c r="AF37" i="9"/>
  <c r="AF43" i="9"/>
  <c r="AF47" i="9"/>
  <c r="AF11" i="9"/>
  <c r="AF15" i="9"/>
  <c r="AF49" i="9"/>
  <c r="AF20" i="9"/>
  <c r="AF25" i="9"/>
  <c r="AF16" i="9"/>
  <c r="AF10" i="9"/>
  <c r="AF8" i="9"/>
  <c r="AF14" i="9"/>
  <c r="AF24" i="9"/>
  <c r="AF32" i="9"/>
  <c r="AF48" i="9"/>
  <c r="AF44" i="9"/>
  <c r="AF36" i="9"/>
  <c r="AF27" i="9"/>
  <c r="AF7" i="9"/>
  <c r="AF17" i="34"/>
  <c r="AF14" i="34"/>
  <c r="AF33" i="34"/>
  <c r="AF37" i="34"/>
  <c r="AF19" i="34"/>
  <c r="AF36" i="34"/>
  <c r="AF18" i="34"/>
  <c r="AF35" i="34"/>
  <c r="AF16" i="34"/>
  <c r="AF43" i="34"/>
  <c r="AF24" i="34"/>
  <c r="AF6" i="34"/>
  <c r="AJ6" i="34" s="1"/>
  <c r="AF42" i="34"/>
  <c r="AF23" i="34"/>
  <c r="AF9" i="34"/>
  <c r="AF25" i="34"/>
  <c r="AF41" i="34"/>
  <c r="AF22" i="34"/>
  <c r="AF13" i="34"/>
  <c r="AF50" i="34"/>
  <c r="AF31" i="34"/>
  <c r="AG29" i="12"/>
  <c r="AG37" i="12"/>
  <c r="AG45" i="12"/>
  <c r="AG10" i="12"/>
  <c r="AG18" i="12"/>
  <c r="AG38" i="12"/>
  <c r="AG22" i="12"/>
  <c r="AG15" i="12"/>
  <c r="AG21" i="12"/>
  <c r="AG32" i="12"/>
  <c r="AF10" i="5"/>
  <c r="AF18" i="5"/>
  <c r="AH48" i="5"/>
  <c r="AH16" i="5"/>
  <c r="AH49" i="5"/>
  <c r="AH7" i="5"/>
  <c r="AH9" i="5"/>
  <c r="AH20" i="5"/>
  <c r="AA10" i="12"/>
  <c r="AA21" i="12"/>
  <c r="AF49" i="15"/>
  <c r="AF33" i="15"/>
  <c r="AF25" i="15"/>
  <c r="AF19" i="15"/>
  <c r="AF37" i="15"/>
  <c r="AF47" i="15"/>
  <c r="AF15" i="15"/>
  <c r="AF27" i="15"/>
  <c r="AF35" i="15"/>
  <c r="AF43" i="15"/>
  <c r="AF17" i="15"/>
  <c r="AF9" i="15"/>
  <c r="AG28" i="11"/>
  <c r="AG32" i="11"/>
  <c r="AG20" i="11"/>
  <c r="AG50" i="11"/>
  <c r="AG30" i="11"/>
  <c r="AG38" i="11"/>
  <c r="AG46" i="11"/>
  <c r="AC18" i="12"/>
  <c r="AC21" i="12"/>
  <c r="AC14" i="12"/>
  <c r="AC28" i="12"/>
  <c r="AF6" i="16"/>
  <c r="AF39" i="16"/>
  <c r="AF49" i="16"/>
  <c r="AF37" i="16"/>
  <c r="AF48" i="16"/>
  <c r="AF10" i="16"/>
  <c r="AF15" i="16"/>
  <c r="AF36" i="16"/>
  <c r="AF34" i="16"/>
  <c r="AG6" i="9"/>
  <c r="AG21" i="9"/>
  <c r="AG18" i="9"/>
  <c r="AG27" i="9"/>
  <c r="AG23" i="9"/>
  <c r="AG39" i="9"/>
  <c r="AG20" i="9"/>
  <c r="AG29" i="9"/>
  <c r="AG37" i="9"/>
  <c r="AG45" i="9"/>
  <c r="AF22" i="9"/>
  <c r="AF50" i="9"/>
  <c r="AF46" i="9"/>
  <c r="AF42" i="9"/>
  <c r="AF38" i="9"/>
  <c r="AF34" i="9"/>
  <c r="AF30" i="9"/>
  <c r="AF26" i="9"/>
  <c r="AE44" i="5"/>
  <c r="AE36" i="5"/>
  <c r="AE6" i="5"/>
  <c r="AE32" i="5"/>
  <c r="AE21" i="5"/>
  <c r="AE50" i="5"/>
  <c r="AE17" i="5"/>
  <c r="AE26" i="5"/>
  <c r="AE34" i="5"/>
  <c r="AE42" i="5"/>
  <c r="AE49" i="5"/>
  <c r="AE45" i="5"/>
  <c r="AE41" i="5"/>
  <c r="AE37" i="5"/>
  <c r="AE33" i="5"/>
  <c r="AE29" i="5"/>
  <c r="AE23" i="5"/>
  <c r="AE20" i="5"/>
  <c r="AE18" i="5"/>
  <c r="AE15" i="5"/>
  <c r="AE12" i="5"/>
  <c r="AE10" i="5"/>
  <c r="AE7" i="5"/>
  <c r="AB28" i="5"/>
  <c r="AG25" i="5"/>
  <c r="AG21" i="5"/>
  <c r="AG6" i="5"/>
  <c r="AG43" i="5"/>
  <c r="AG27" i="5"/>
  <c r="AG50" i="5"/>
  <c r="AG17" i="5"/>
  <c r="AG29" i="5"/>
  <c r="AG37" i="5"/>
  <c r="AG45" i="5"/>
  <c r="AG7" i="5"/>
  <c r="AG15" i="5"/>
  <c r="AG23" i="5"/>
  <c r="AG28" i="5"/>
  <c r="AG32" i="5"/>
  <c r="AG36" i="5"/>
  <c r="AG40" i="5"/>
  <c r="AG44" i="5"/>
  <c r="AG48" i="5"/>
  <c r="AG20" i="5"/>
  <c r="AG16" i="5"/>
  <c r="AG12" i="5"/>
  <c r="AG8" i="5"/>
  <c r="AE50" i="3"/>
  <c r="AE34" i="3"/>
  <c r="AE26" i="3"/>
  <c r="AE16" i="3"/>
  <c r="AE38" i="3"/>
  <c r="AE8" i="3"/>
  <c r="AE28" i="3"/>
  <c r="AE36" i="3"/>
  <c r="AE44" i="3"/>
  <c r="AE20" i="3"/>
  <c r="AE14" i="3"/>
  <c r="AE10" i="3"/>
  <c r="AE49" i="3"/>
  <c r="AH32" i="11"/>
  <c r="AH44" i="11"/>
  <c r="AH36" i="11"/>
  <c r="AH18" i="11"/>
  <c r="AA10" i="11"/>
  <c r="AA46" i="11"/>
  <c r="AA50" i="11"/>
  <c r="AG24" i="12"/>
  <c r="AG40" i="12"/>
  <c r="AG19" i="12"/>
  <c r="AG48" i="12"/>
  <c r="AG9" i="12"/>
  <c r="AG28" i="12"/>
  <c r="AG44" i="12"/>
  <c r="AG11" i="12"/>
  <c r="AG20" i="12"/>
  <c r="AG26" i="12"/>
  <c r="AG34" i="12"/>
  <c r="AG42" i="12"/>
  <c r="AG50" i="12"/>
  <c r="AG16" i="12"/>
  <c r="AG12" i="12"/>
  <c r="AG8" i="12"/>
  <c r="AN8" i="12" s="1"/>
  <c r="AG47" i="12"/>
  <c r="AG43" i="12"/>
  <c r="AG39" i="12"/>
  <c r="AG35" i="12"/>
  <c r="AG31" i="12"/>
  <c r="AG27" i="12"/>
  <c r="AG23" i="12"/>
  <c r="AH39" i="5"/>
  <c r="AH47" i="5"/>
  <c r="AH41" i="5"/>
  <c r="AH28" i="5"/>
  <c r="AH12" i="5"/>
  <c r="AH35" i="5"/>
  <c r="AH33" i="5"/>
  <c r="AH8" i="5"/>
  <c r="AH24" i="5"/>
  <c r="AH40" i="5"/>
  <c r="AH23" i="5"/>
  <c r="AH19" i="5"/>
  <c r="AF34" i="5"/>
  <c r="AF42" i="5"/>
  <c r="AF46" i="5"/>
  <c r="AH50" i="3"/>
  <c r="AH30" i="3"/>
  <c r="AH40" i="3"/>
  <c r="AH36" i="3"/>
  <c r="AH24" i="3"/>
  <c r="AH33" i="3"/>
  <c r="AH34" i="3"/>
  <c r="AH9" i="3"/>
  <c r="AH41" i="3"/>
  <c r="AH8" i="3"/>
  <c r="AH45" i="3"/>
  <c r="AH29" i="3"/>
  <c r="AH16" i="3"/>
  <c r="AH47" i="3"/>
  <c r="AH39" i="3"/>
  <c r="AH31" i="3"/>
  <c r="AH23" i="3"/>
  <c r="AH19" i="3"/>
  <c r="AH14" i="3"/>
  <c r="AH11" i="3"/>
  <c r="AH7" i="3"/>
  <c r="AN7" i="3" s="1"/>
  <c r="AG6" i="3"/>
  <c r="AG42" i="3"/>
  <c r="AG46" i="3"/>
  <c r="AG30" i="3"/>
  <c r="AG48" i="3"/>
  <c r="AG24" i="3"/>
  <c r="AG32" i="3"/>
  <c r="AG40" i="3"/>
  <c r="AG22" i="3"/>
  <c r="AG18" i="3"/>
  <c r="AG14" i="3"/>
  <c r="AG15" i="24"/>
  <c r="AG35" i="24"/>
  <c r="AG27" i="24"/>
  <c r="AG11" i="24"/>
  <c r="AG31" i="24"/>
  <c r="AG50" i="24"/>
  <c r="AG13" i="24"/>
  <c r="AG25" i="24"/>
  <c r="AG33" i="24"/>
  <c r="AG41" i="24"/>
  <c r="AG49" i="24"/>
  <c r="AG8" i="24"/>
  <c r="AG12" i="24"/>
  <c r="AG18" i="24"/>
  <c r="AG24" i="24"/>
  <c r="AG28" i="24"/>
  <c r="AG32" i="24"/>
  <c r="AG36" i="24"/>
  <c r="AG40" i="24"/>
  <c r="AG44" i="24"/>
  <c r="AG48" i="24"/>
  <c r="AG19" i="24"/>
  <c r="AC28" i="24"/>
  <c r="AT47" i="30"/>
  <c r="AT43" i="30"/>
  <c r="AT39" i="30"/>
  <c r="AT35" i="30"/>
  <c r="AT31" i="30"/>
  <c r="AT27" i="30"/>
  <c r="AT23" i="30"/>
  <c r="AT19" i="30"/>
  <c r="AT15" i="30"/>
  <c r="AT11" i="30"/>
  <c r="AT7" i="30"/>
  <c r="AT42" i="30"/>
  <c r="AT26" i="30"/>
  <c r="AT10" i="30"/>
  <c r="AT40" i="30"/>
  <c r="AT24" i="30"/>
  <c r="AA49" i="30"/>
  <c r="AA12" i="30"/>
  <c r="AA20" i="30"/>
  <c r="AA28" i="30"/>
  <c r="AA36" i="30"/>
  <c r="AA44" i="30"/>
  <c r="AA6" i="30"/>
  <c r="AA14" i="30"/>
  <c r="AA22" i="30"/>
  <c r="AA30" i="30"/>
  <c r="AA38" i="30"/>
  <c r="AA46" i="30"/>
  <c r="AA7" i="30"/>
  <c r="AA11" i="30"/>
  <c r="AA15" i="30"/>
  <c r="AA19" i="30"/>
  <c r="AA23" i="30"/>
  <c r="AA27" i="30"/>
  <c r="AB10" i="30"/>
  <c r="AB18" i="30"/>
  <c r="AB26" i="30"/>
  <c r="AB34" i="30"/>
  <c r="AB42" i="30"/>
  <c r="AB50" i="30"/>
  <c r="AB8" i="30"/>
  <c r="AB16" i="30"/>
  <c r="AB24" i="30"/>
  <c r="AB32" i="30"/>
  <c r="AB40" i="30"/>
  <c r="AB48" i="30"/>
  <c r="AT49" i="30"/>
  <c r="AT12" i="30"/>
  <c r="AT20" i="30"/>
  <c r="AT28" i="30"/>
  <c r="AT36" i="30"/>
  <c r="AT44" i="30"/>
  <c r="AT6" i="30"/>
  <c r="AT14" i="30"/>
  <c r="AT22" i="30"/>
  <c r="AT30" i="30"/>
  <c r="AT38" i="30"/>
  <c r="AT46" i="30"/>
  <c r="AE49" i="30"/>
  <c r="AF36" i="33"/>
  <c r="AF28" i="33"/>
  <c r="AF20" i="33"/>
  <c r="AF12" i="33"/>
  <c r="AF38" i="33"/>
  <c r="AF18" i="33"/>
  <c r="AF14" i="33"/>
  <c r="AF26" i="33"/>
  <c r="AF35" i="33"/>
  <c r="AF46" i="33"/>
  <c r="AC47" i="33"/>
  <c r="AC36" i="33"/>
  <c r="AC26" i="33"/>
  <c r="AC17" i="33"/>
  <c r="AC9" i="33"/>
  <c r="AC48" i="33"/>
  <c r="AB45" i="33"/>
  <c r="AB36" i="33"/>
  <c r="AB28" i="33"/>
  <c r="AB20" i="33"/>
  <c r="AB12" i="33"/>
  <c r="AF22" i="33"/>
  <c r="AC40" i="33"/>
  <c r="AC31" i="33"/>
  <c r="AC22" i="33"/>
  <c r="AC13" i="33"/>
  <c r="AB46" i="33"/>
  <c r="AB37" i="33"/>
  <c r="AB29" i="33"/>
  <c r="AB21" i="33"/>
  <c r="AB13" i="33"/>
  <c r="AB8" i="33"/>
  <c r="AC44" i="34"/>
  <c r="AC33" i="34"/>
  <c r="AC22" i="34"/>
  <c r="AC10" i="34"/>
  <c r="AC46" i="34"/>
  <c r="AC36" i="34"/>
  <c r="AC25" i="34"/>
  <c r="AC13" i="34"/>
  <c r="AF6" i="33"/>
  <c r="AD6" i="34"/>
  <c r="AE42" i="33"/>
  <c r="AB6" i="34"/>
  <c r="AH38" i="35"/>
  <c r="AH22" i="35"/>
  <c r="AH6" i="35"/>
  <c r="AN6" i="35" s="1"/>
  <c r="AH37" i="35"/>
  <c r="AH21" i="35"/>
  <c r="AH49" i="35"/>
  <c r="AH39" i="35"/>
  <c r="AH23" i="35"/>
  <c r="AH44" i="35"/>
  <c r="AH26" i="35"/>
  <c r="AH32" i="35"/>
  <c r="AD49" i="35"/>
  <c r="AD32" i="35"/>
  <c r="AD40" i="35"/>
  <c r="AD12" i="35"/>
  <c r="AD31" i="35"/>
  <c r="AD43" i="35"/>
  <c r="AD7" i="35"/>
  <c r="AD25" i="35"/>
  <c r="AD41" i="35"/>
  <c r="AE15" i="35"/>
  <c r="AF12" i="35"/>
  <c r="AF22" i="35"/>
  <c r="AF33" i="35"/>
  <c r="AF49" i="35"/>
  <c r="AF13" i="35"/>
  <c r="AF24" i="35"/>
  <c r="AF40" i="35"/>
  <c r="AF15" i="35"/>
  <c r="AF39" i="35"/>
  <c r="AH46" i="35"/>
  <c r="AH19" i="35"/>
  <c r="AH35" i="35"/>
  <c r="AH7" i="35"/>
  <c r="AH24" i="35"/>
  <c r="AH40" i="35"/>
  <c r="AH9" i="35"/>
  <c r="AH20" i="35"/>
  <c r="AH8" i="35"/>
  <c r="AH18" i="35"/>
  <c r="AH27" i="35"/>
  <c r="AH34" i="35"/>
  <c r="AH42" i="35"/>
  <c r="AH50" i="35"/>
  <c r="AH17" i="35"/>
  <c r="AH25" i="35"/>
  <c r="AH33" i="35"/>
  <c r="AH41" i="35"/>
  <c r="AT17" i="36"/>
  <c r="AT8" i="36"/>
  <c r="AT16" i="36"/>
  <c r="AT24" i="36"/>
  <c r="AT32" i="36"/>
  <c r="AT40" i="36"/>
  <c r="AT48" i="36"/>
  <c r="AT37" i="36"/>
  <c r="AT45" i="36"/>
  <c r="AD45" i="36"/>
  <c r="AD37" i="36"/>
  <c r="AD29" i="36"/>
  <c r="AD21" i="36"/>
  <c r="AD13" i="36"/>
  <c r="AB41" i="36"/>
  <c r="AB33" i="36"/>
  <c r="AB25" i="36"/>
  <c r="AB17" i="36"/>
  <c r="AB9" i="36"/>
  <c r="AT15" i="36"/>
  <c r="AB46" i="36"/>
  <c r="AB30" i="36"/>
  <c r="AB14" i="36"/>
  <c r="AD42" i="36"/>
  <c r="AD10" i="36"/>
  <c r="AD30" i="36"/>
  <c r="AD16" i="36"/>
  <c r="AD32" i="36"/>
  <c r="AD48" i="36"/>
  <c r="AB16" i="36"/>
  <c r="AB8" i="36"/>
  <c r="AB28" i="36"/>
  <c r="AD47" i="36"/>
  <c r="AD43" i="36"/>
  <c r="AD39" i="36"/>
  <c r="AD35" i="36"/>
  <c r="AD31" i="36"/>
  <c r="AD27" i="36"/>
  <c r="AD23" i="36"/>
  <c r="AD19" i="36"/>
  <c r="AD15" i="36"/>
  <c r="AD11" i="36"/>
  <c r="AD7" i="36"/>
  <c r="AD14" i="36"/>
  <c r="AD50" i="36"/>
  <c r="AD34" i="36"/>
  <c r="AD18" i="36"/>
  <c r="AD6" i="36"/>
  <c r="AD38" i="36"/>
  <c r="AD22" i="36"/>
  <c r="AD12" i="36"/>
  <c r="AD20" i="36"/>
  <c r="AD28" i="36"/>
  <c r="AD36" i="36"/>
  <c r="AD44" i="36"/>
  <c r="AC45" i="36"/>
  <c r="AC41" i="36"/>
  <c r="AC37" i="36"/>
  <c r="AC33" i="36"/>
  <c r="AC29" i="36"/>
  <c r="AC25" i="36"/>
  <c r="AC21" i="36"/>
  <c r="AC17" i="36"/>
  <c r="AC13" i="36"/>
  <c r="AC9" i="36"/>
  <c r="AC36" i="36"/>
  <c r="AC20" i="36"/>
  <c r="AC6" i="36"/>
  <c r="AC14" i="36"/>
  <c r="AC22" i="36"/>
  <c r="AC30" i="36"/>
  <c r="AC38" i="36"/>
  <c r="AC46" i="36"/>
  <c r="AC49" i="36"/>
  <c r="AC32" i="36"/>
  <c r="AB47" i="36"/>
  <c r="AB43" i="36"/>
  <c r="AB39" i="36"/>
  <c r="AB35" i="36"/>
  <c r="AB31" i="36"/>
  <c r="AB27" i="36"/>
  <c r="AB23" i="36"/>
  <c r="AB19" i="36"/>
  <c r="AB15" i="36"/>
  <c r="AB11" i="36"/>
  <c r="AB7" i="36"/>
  <c r="AB50" i="36"/>
  <c r="AB42" i="36"/>
  <c r="AB34" i="36"/>
  <c r="AB26" i="36"/>
  <c r="AB18" i="36"/>
  <c r="AB10" i="36"/>
  <c r="AB48" i="36"/>
  <c r="AB44" i="36"/>
  <c r="AB40" i="36"/>
  <c r="AB6" i="36"/>
  <c r="AB24" i="36"/>
  <c r="AA47" i="36"/>
  <c r="AA43" i="36"/>
  <c r="AA39" i="36"/>
  <c r="AA35" i="36"/>
  <c r="AA31" i="36"/>
  <c r="AA27" i="36"/>
  <c r="AA23" i="36"/>
  <c r="AA19" i="36"/>
  <c r="AA15" i="36"/>
  <c r="AA11" i="36"/>
  <c r="AA7" i="36"/>
  <c r="AA46" i="36"/>
  <c r="AA30" i="36"/>
  <c r="AA14" i="36"/>
  <c r="AA12" i="36"/>
  <c r="AA20" i="36"/>
  <c r="AA28" i="36"/>
  <c r="AA36" i="36"/>
  <c r="AA44" i="36"/>
  <c r="AA49" i="36"/>
  <c r="AA42" i="36"/>
  <c r="AA26" i="36"/>
  <c r="AA10" i="36"/>
  <c r="AT29" i="36"/>
  <c r="AT21" i="36"/>
  <c r="AT13" i="36"/>
  <c r="AT6" i="36"/>
  <c r="AT10" i="36"/>
  <c r="AT14" i="36"/>
  <c r="AT18" i="36"/>
  <c r="AT22" i="36"/>
  <c r="AT26" i="36"/>
  <c r="AT30" i="36"/>
  <c r="AT34" i="36"/>
  <c r="AT38" i="36"/>
  <c r="AT42" i="36"/>
  <c r="AT46" i="36"/>
  <c r="AT50" i="36"/>
  <c r="AT35" i="36"/>
  <c r="AT39" i="36"/>
  <c r="AT43" i="36"/>
  <c r="AT47" i="36"/>
  <c r="AT19" i="36"/>
  <c r="AT31" i="36"/>
  <c r="AT7" i="36"/>
  <c r="AD26" i="5"/>
  <c r="AD42" i="5"/>
  <c r="AD9" i="5"/>
  <c r="AD38" i="5"/>
  <c r="AD24" i="5"/>
  <c r="AD32" i="5"/>
  <c r="AD40" i="5"/>
  <c r="AD21" i="5"/>
  <c r="AD13" i="5"/>
  <c r="AD49" i="5"/>
  <c r="AD8" i="5"/>
  <c r="AD15" i="5"/>
  <c r="AD23" i="5"/>
  <c r="AD27" i="5"/>
  <c r="AD31" i="5"/>
  <c r="AD35" i="5"/>
  <c r="AD39" i="5"/>
  <c r="AD43" i="5"/>
  <c r="AD47" i="5"/>
  <c r="AD20" i="5"/>
  <c r="AD16" i="5"/>
  <c r="AD12" i="5"/>
  <c r="AD48" i="5"/>
  <c r="AD34" i="5"/>
  <c r="AD50" i="5"/>
  <c r="AD30" i="5"/>
  <c r="AD46" i="5"/>
  <c r="AD28" i="5"/>
  <c r="AD36" i="5"/>
  <c r="AD44" i="5"/>
  <c r="AD17" i="5"/>
  <c r="AD7" i="5"/>
  <c r="AD6" i="5"/>
  <c r="AD11" i="5"/>
  <c r="AD19" i="5"/>
  <c r="AD25" i="5"/>
  <c r="AD29" i="5"/>
  <c r="AD33" i="5"/>
  <c r="AD37" i="5"/>
  <c r="AD41" i="5"/>
  <c r="AD45" i="5"/>
  <c r="AD22" i="5"/>
  <c r="AD18" i="5"/>
  <c r="AD14" i="5"/>
  <c r="AD10" i="5"/>
  <c r="AE47" i="24"/>
  <c r="AD6" i="24"/>
  <c r="AD17" i="24"/>
  <c r="AD26" i="24"/>
  <c r="AD27" i="24"/>
  <c r="AD43" i="24"/>
  <c r="AD49" i="24"/>
  <c r="AE28" i="24"/>
  <c r="AE19" i="24"/>
  <c r="AE45" i="24"/>
  <c r="AE29" i="24"/>
  <c r="AE21" i="24"/>
  <c r="AE27" i="24"/>
  <c r="AE8" i="24"/>
  <c r="AE30" i="24"/>
  <c r="AE26" i="24"/>
  <c r="AE22" i="24"/>
  <c r="AE17" i="24"/>
  <c r="AE49" i="24"/>
  <c r="AE41" i="24"/>
  <c r="AE33" i="24"/>
  <c r="AE25" i="24"/>
  <c r="AE7" i="24"/>
  <c r="AE18" i="24"/>
  <c r="AE35" i="24"/>
  <c r="AE39" i="24"/>
  <c r="AE31" i="24"/>
  <c r="AE16" i="16"/>
  <c r="AE37" i="16"/>
  <c r="AE8" i="16"/>
  <c r="AE41" i="16"/>
  <c r="AE29" i="16"/>
  <c r="AE12" i="16"/>
  <c r="AE23" i="16"/>
  <c r="AE31" i="16"/>
  <c r="AE39" i="16"/>
  <c r="AE47" i="16"/>
  <c r="AE18" i="16"/>
  <c r="AE10" i="16"/>
  <c r="AE26" i="16"/>
  <c r="AE30" i="16"/>
  <c r="AE34" i="16"/>
  <c r="AE38" i="16"/>
  <c r="AE42" i="16"/>
  <c r="AE46" i="16"/>
  <c r="AE50" i="16"/>
  <c r="AE19" i="16"/>
  <c r="AE15" i="16"/>
  <c r="AE11" i="16"/>
  <c r="AE45" i="16"/>
  <c r="AE25" i="16"/>
  <c r="AE33" i="16"/>
  <c r="AE49" i="16"/>
  <c r="AE20" i="16"/>
  <c r="AE7" i="16"/>
  <c r="AE27" i="16"/>
  <c r="AE35" i="16"/>
  <c r="AE43" i="16"/>
  <c r="AE22" i="16"/>
  <c r="AE14" i="16"/>
  <c r="AE6" i="16"/>
  <c r="AE24" i="16"/>
  <c r="AE28" i="16"/>
  <c r="AE32" i="16"/>
  <c r="AE36" i="16"/>
  <c r="AE40" i="16"/>
  <c r="AE44" i="16"/>
  <c r="AE48" i="16"/>
  <c r="AE21" i="16"/>
  <c r="AE17" i="16"/>
  <c r="AE13" i="16"/>
  <c r="AE9" i="16"/>
  <c r="AE28" i="35"/>
  <c r="AE9" i="35"/>
  <c r="AE8" i="35"/>
  <c r="AE14" i="35"/>
  <c r="AE12" i="35"/>
  <c r="AL12" i="35" s="1"/>
  <c r="AE26" i="35"/>
  <c r="AE20" i="35"/>
  <c r="AE40" i="35"/>
  <c r="AE21" i="35"/>
  <c r="AE22" i="35"/>
  <c r="AE43" i="35"/>
  <c r="AE36" i="35"/>
  <c r="AE10" i="35"/>
  <c r="AE17" i="35"/>
  <c r="AE38" i="35"/>
  <c r="AE24" i="35"/>
  <c r="AE31" i="35"/>
  <c r="AE49" i="35"/>
  <c r="AE41" i="35"/>
  <c r="AE30" i="35"/>
  <c r="AE50" i="35"/>
  <c r="AE13" i="35"/>
  <c r="AE42" i="35"/>
  <c r="AE18" i="35"/>
  <c r="AE7" i="35"/>
  <c r="AE44" i="35"/>
  <c r="AE19" i="35"/>
  <c r="AE46" i="35"/>
  <c r="AE11" i="35"/>
  <c r="AE29" i="35"/>
  <c r="AE47" i="35"/>
  <c r="AE16" i="35"/>
  <c r="AE32" i="35"/>
  <c r="AE48" i="35"/>
  <c r="AE34" i="35"/>
  <c r="AE39" i="35"/>
  <c r="AE6" i="35"/>
  <c r="AE23" i="35"/>
  <c r="AE25" i="35"/>
  <c r="AE27" i="35"/>
  <c r="AE33" i="35"/>
  <c r="AE35" i="35"/>
  <c r="AE37" i="35"/>
  <c r="AE45" i="35"/>
  <c r="AE38" i="24"/>
  <c r="AE9" i="24"/>
  <c r="AE46" i="24"/>
  <c r="AE6" i="24"/>
  <c r="AE10" i="24"/>
  <c r="AE11" i="24"/>
  <c r="AE12" i="24"/>
  <c r="AE13" i="24"/>
  <c r="AE14" i="24"/>
  <c r="AE15" i="24"/>
  <c r="AE32" i="24"/>
  <c r="AE34" i="24"/>
  <c r="AE36" i="24"/>
  <c r="AE40" i="24"/>
  <c r="AE42" i="24"/>
  <c r="AE44" i="24"/>
  <c r="AE48" i="24"/>
  <c r="AE50" i="24"/>
  <c r="AE18" i="36"/>
  <c r="AE26" i="36"/>
  <c r="AE20" i="36"/>
  <c r="AE8" i="36"/>
  <c r="AE17" i="36"/>
  <c r="AE49" i="36"/>
  <c r="AE38" i="36"/>
  <c r="AE36" i="36"/>
  <c r="AE7" i="36"/>
  <c r="AE25" i="36"/>
  <c r="AE41" i="36"/>
  <c r="AE10" i="36"/>
  <c r="AE44" i="36"/>
  <c r="AE28" i="36"/>
  <c r="AE12" i="36"/>
  <c r="AE13" i="36"/>
  <c r="AE21" i="36"/>
  <c r="AE29" i="36"/>
  <c r="AE37" i="36"/>
  <c r="AE45" i="36"/>
  <c r="AE22" i="36"/>
  <c r="AE6" i="36"/>
  <c r="AE48" i="36"/>
  <c r="AE40" i="36"/>
  <c r="AE32" i="36"/>
  <c r="AE24" i="36"/>
  <c r="AE16" i="36"/>
  <c r="AE9" i="36"/>
  <c r="AE11" i="36"/>
  <c r="AE15" i="36"/>
  <c r="AE19" i="36"/>
  <c r="AE23" i="36"/>
  <c r="AE27" i="36"/>
  <c r="AE31" i="36"/>
  <c r="AE35" i="36"/>
  <c r="AE39" i="36"/>
  <c r="AE43" i="36"/>
  <c r="AE47" i="36"/>
  <c r="AE30" i="36"/>
  <c r="AE14" i="36"/>
  <c r="AE42" i="36"/>
  <c r="AE34" i="36"/>
  <c r="AE50" i="36"/>
  <c r="AE46" i="36"/>
  <c r="AE35" i="12"/>
  <c r="AE10" i="12"/>
  <c r="AE36" i="12"/>
  <c r="AE17" i="12"/>
  <c r="AE34" i="12"/>
  <c r="AE23" i="12"/>
  <c r="AE31" i="12"/>
  <c r="AE39" i="12"/>
  <c r="AE47" i="12"/>
  <c r="AE14" i="12"/>
  <c r="AE44" i="12"/>
  <c r="AE28" i="12"/>
  <c r="AE8" i="12"/>
  <c r="AE38" i="12"/>
  <c r="AE11" i="12"/>
  <c r="AE9" i="12"/>
  <c r="AE42" i="12"/>
  <c r="AE7" i="12"/>
  <c r="AE25" i="12"/>
  <c r="AE29" i="12"/>
  <c r="AE33" i="12"/>
  <c r="AE37" i="12"/>
  <c r="AE41" i="12"/>
  <c r="AE45" i="12"/>
  <c r="AE49" i="12"/>
  <c r="AE12" i="12"/>
  <c r="AE16" i="12"/>
  <c r="AE48" i="12"/>
  <c r="AE40" i="12"/>
  <c r="AE32" i="12"/>
  <c r="AE24" i="12"/>
  <c r="AE19" i="12"/>
  <c r="AE13" i="12"/>
  <c r="AE46" i="12"/>
  <c r="AE30" i="12"/>
  <c r="AE6" i="12"/>
  <c r="AE50" i="12"/>
  <c r="AE20" i="12"/>
  <c r="AE15" i="12"/>
  <c r="AE49" i="15"/>
  <c r="AE47" i="15"/>
  <c r="AE45" i="15"/>
  <c r="AE43" i="15"/>
  <c r="AE41" i="15"/>
  <c r="AE39" i="15"/>
  <c r="AE37" i="15"/>
  <c r="AE35" i="15"/>
  <c r="AE33" i="15"/>
  <c r="AE31" i="15"/>
  <c r="AE28" i="15"/>
  <c r="AE26" i="15"/>
  <c r="AE23" i="15"/>
  <c r="AE22" i="15"/>
  <c r="AE21" i="15"/>
  <c r="AE20" i="15"/>
  <c r="AE18" i="15"/>
  <c r="AE17" i="15"/>
  <c r="AE16" i="15"/>
  <c r="AE15" i="15"/>
  <c r="AE14" i="15"/>
  <c r="AE13" i="15"/>
  <c r="AE11" i="15"/>
  <c r="AE10" i="15"/>
  <c r="AE9" i="15"/>
  <c r="AE8" i="15"/>
  <c r="AE6" i="15"/>
  <c r="AL9" i="15"/>
  <c r="AL14" i="15"/>
  <c r="AE27" i="11"/>
  <c r="AE7" i="11"/>
  <c r="AN7" i="11" s="1"/>
  <c r="AE42" i="11"/>
  <c r="AE38" i="11"/>
  <c r="AE15" i="11"/>
  <c r="AE8" i="11"/>
  <c r="AE44" i="11"/>
  <c r="AE16" i="11"/>
  <c r="AE43" i="11"/>
  <c r="AE26" i="11"/>
  <c r="AE37" i="11"/>
  <c r="AE6" i="11"/>
  <c r="AE46" i="11"/>
  <c r="AE48" i="11"/>
  <c r="AE11" i="11"/>
  <c r="AE41" i="11"/>
  <c r="AE17" i="11"/>
  <c r="AE36" i="11"/>
  <c r="AE29" i="11"/>
  <c r="AE45" i="11"/>
  <c r="AE14" i="11"/>
  <c r="AE32" i="11"/>
  <c r="AE28" i="11"/>
  <c r="AE24" i="11"/>
  <c r="AE23" i="11"/>
  <c r="AE31" i="11"/>
  <c r="AE39" i="11"/>
  <c r="AE47" i="11"/>
  <c r="AE18" i="11"/>
  <c r="AE13" i="11"/>
  <c r="AE20" i="11"/>
  <c r="AE12" i="11"/>
  <c r="AE10" i="11"/>
  <c r="AE9" i="11"/>
  <c r="AE21" i="11"/>
  <c r="AE35" i="11"/>
  <c r="AE22" i="11"/>
  <c r="AE30" i="11"/>
  <c r="AE19" i="11"/>
  <c r="AE34" i="11"/>
  <c r="AE25" i="11"/>
  <c r="AE49" i="11"/>
  <c r="AE50" i="11"/>
  <c r="AE40" i="11"/>
  <c r="AE26" i="30"/>
  <c r="AE10" i="30"/>
  <c r="AE42" i="30"/>
  <c r="AE21" i="30"/>
  <c r="AE15" i="30"/>
  <c r="AE18" i="30"/>
  <c r="AE34" i="30"/>
  <c r="AE50" i="30"/>
  <c r="AE23" i="30"/>
  <c r="AE14" i="30"/>
  <c r="AE22" i="30"/>
  <c r="AE30" i="30"/>
  <c r="AE38" i="30"/>
  <c r="AE46" i="30"/>
  <c r="AE9" i="30"/>
  <c r="AE13" i="30"/>
  <c r="AE11" i="30"/>
  <c r="AE19" i="30"/>
  <c r="AE8" i="30"/>
  <c r="AE12" i="30"/>
  <c r="AE16" i="30"/>
  <c r="AE20" i="30"/>
  <c r="AE24" i="30"/>
  <c r="AE28" i="30"/>
  <c r="AE32" i="30"/>
  <c r="AE36" i="30"/>
  <c r="AE40" i="30"/>
  <c r="AE44" i="30"/>
  <c r="AE48" i="30"/>
  <c r="AE17" i="30"/>
  <c r="AE6" i="30"/>
  <c r="AE25" i="30"/>
  <c r="AE27" i="30"/>
  <c r="AE29" i="30"/>
  <c r="AE31" i="30"/>
  <c r="AE33" i="30"/>
  <c r="AE35" i="30"/>
  <c r="AE37" i="30"/>
  <c r="AE39" i="30"/>
  <c r="AE41" i="30"/>
  <c r="AE43" i="30"/>
  <c r="AE45" i="30"/>
  <c r="AE47" i="30"/>
  <c r="AE28" i="9"/>
  <c r="AE35" i="9"/>
  <c r="AE34" i="9"/>
  <c r="AE21" i="9"/>
  <c r="AE12" i="9"/>
  <c r="AE10" i="9"/>
  <c r="AE13" i="9"/>
  <c r="AE43" i="9"/>
  <c r="AE27" i="9"/>
  <c r="AE44" i="9"/>
  <c r="AE46" i="9"/>
  <c r="AE50" i="9"/>
  <c r="AE14" i="9"/>
  <c r="AE42" i="9"/>
  <c r="AE22" i="9"/>
  <c r="AE38" i="9"/>
  <c r="AE18" i="9"/>
  <c r="AE24" i="9"/>
  <c r="AE32" i="9"/>
  <c r="AE40" i="9"/>
  <c r="AE48" i="9"/>
  <c r="AE16" i="9"/>
  <c r="AE7" i="9"/>
  <c r="AE25" i="9"/>
  <c r="AE29" i="9"/>
  <c r="AE33" i="9"/>
  <c r="AE37" i="9"/>
  <c r="AE41" i="9"/>
  <c r="AE45" i="9"/>
  <c r="AE49" i="9"/>
  <c r="AE19" i="9"/>
  <c r="AE15" i="9"/>
  <c r="AE11" i="9"/>
  <c r="AE9" i="9"/>
  <c r="AE17" i="9"/>
  <c r="AE47" i="9"/>
  <c r="AE39" i="9"/>
  <c r="AE31" i="9"/>
  <c r="AE23" i="9"/>
  <c r="AE20" i="9"/>
  <c r="AE36" i="9"/>
  <c r="AE8" i="9"/>
  <c r="AE30" i="9"/>
  <c r="AE26" i="9"/>
  <c r="AE6" i="9"/>
  <c r="AE18" i="33"/>
  <c r="AE31" i="33"/>
  <c r="AE22" i="33"/>
  <c r="AE29" i="33"/>
  <c r="AE43" i="33"/>
  <c r="AE19" i="33"/>
  <c r="AE32" i="33"/>
  <c r="AE44" i="33"/>
  <c r="AE50" i="33"/>
  <c r="AE10" i="33"/>
  <c r="AE24" i="33"/>
  <c r="AE35" i="33"/>
  <c r="AE49" i="33"/>
  <c r="AE12" i="33"/>
  <c r="AE26" i="33"/>
  <c r="AE40" i="33"/>
  <c r="AE9" i="33"/>
  <c r="AE16" i="33"/>
  <c r="AE20" i="33"/>
  <c r="AE27" i="33"/>
  <c r="AE34" i="33"/>
  <c r="AE41" i="33"/>
  <c r="AE48" i="33"/>
  <c r="AE21" i="33"/>
  <c r="AE37" i="33"/>
  <c r="AE14" i="33"/>
  <c r="AE30" i="33"/>
  <c r="AE46" i="33"/>
  <c r="AE7" i="33"/>
  <c r="AE23" i="33"/>
  <c r="AE39" i="33"/>
  <c r="AE15" i="33"/>
  <c r="AE38" i="33"/>
  <c r="AE6" i="33"/>
  <c r="AE45" i="33"/>
  <c r="AE13" i="33"/>
  <c r="AE47" i="33"/>
  <c r="AE36" i="33"/>
  <c r="AE25" i="33"/>
  <c r="AE11" i="33"/>
  <c r="AE33" i="33"/>
  <c r="AE8" i="33"/>
  <c r="AE28" i="33"/>
  <c r="AE29" i="34"/>
  <c r="AE45" i="34"/>
  <c r="AE21" i="34"/>
  <c r="AE37" i="34"/>
  <c r="AE9" i="34"/>
  <c r="AE25" i="34"/>
  <c r="AE24" i="34"/>
  <c r="AE40" i="34"/>
  <c r="AE48" i="34"/>
  <c r="AE11" i="34"/>
  <c r="AN11" i="34" s="1"/>
  <c r="AE19" i="34"/>
  <c r="AE27" i="34"/>
  <c r="AE35" i="34"/>
  <c r="AE43" i="34"/>
  <c r="AE6" i="34"/>
  <c r="AE42" i="34"/>
  <c r="AE7" i="34"/>
  <c r="AE39" i="34"/>
  <c r="AE32" i="34"/>
  <c r="AE49" i="34"/>
  <c r="AE30" i="34"/>
  <c r="AE12" i="34"/>
  <c r="AE38" i="34"/>
  <c r="AE20" i="34"/>
  <c r="AE46" i="34"/>
  <c r="AE28" i="34"/>
  <c r="AE10" i="34"/>
  <c r="AE36" i="34"/>
  <c r="AE18" i="34"/>
  <c r="AE44" i="34"/>
  <c r="AE26" i="34"/>
  <c r="AE8" i="34"/>
  <c r="AE34" i="34"/>
  <c r="AE16" i="34"/>
  <c r="AE33" i="34"/>
  <c r="AE14" i="34"/>
  <c r="AE15" i="34"/>
  <c r="AE31" i="34"/>
  <c r="AE47" i="34"/>
  <c r="AE22" i="34"/>
  <c r="AC27" i="5"/>
  <c r="AC13" i="5"/>
  <c r="AC30" i="5"/>
  <c r="AC14" i="5"/>
  <c r="AC43" i="5"/>
  <c r="AC46" i="5"/>
  <c r="AC40" i="5"/>
  <c r="AC10" i="5"/>
  <c r="AC22" i="5"/>
  <c r="AC21" i="5"/>
  <c r="AC35" i="5"/>
  <c r="AC15" i="5"/>
  <c r="AC38" i="5"/>
  <c r="AC11" i="5"/>
  <c r="AC24" i="5"/>
  <c r="AC28" i="5"/>
  <c r="AC47" i="5"/>
  <c r="AC39" i="5"/>
  <c r="AC31" i="5"/>
  <c r="AC23" i="5"/>
  <c r="AC18" i="5"/>
  <c r="AN6" i="5"/>
  <c r="AC44" i="5"/>
  <c r="AC19" i="5"/>
  <c r="AC32" i="5"/>
  <c r="AC48" i="5"/>
  <c r="AC26" i="5"/>
  <c r="AC34" i="5"/>
  <c r="AC42" i="5"/>
  <c r="AC50" i="5"/>
  <c r="AC7" i="5"/>
  <c r="AC25" i="5"/>
  <c r="AC29" i="5"/>
  <c r="AC33" i="5"/>
  <c r="AC37" i="5"/>
  <c r="AC41" i="5"/>
  <c r="AC45" i="5"/>
  <c r="AC49" i="5"/>
  <c r="AC17" i="5"/>
  <c r="AC9" i="5"/>
  <c r="AC20" i="5"/>
  <c r="AC16" i="5"/>
  <c r="AC12" i="5"/>
  <c r="AC8" i="5"/>
  <c r="AC46" i="3"/>
  <c r="AC23" i="3"/>
  <c r="AC44" i="3"/>
  <c r="AC8" i="3"/>
  <c r="AC39" i="3"/>
  <c r="AC42" i="3"/>
  <c r="AC16" i="3"/>
  <c r="AC31" i="3"/>
  <c r="AC47" i="3"/>
  <c r="AC28" i="3"/>
  <c r="AC7" i="3"/>
  <c r="AC11" i="3"/>
  <c r="AC12" i="3"/>
  <c r="AC20" i="3"/>
  <c r="AC27" i="3"/>
  <c r="AC35" i="3"/>
  <c r="AC43" i="3"/>
  <c r="AC19" i="3"/>
  <c r="AC36" i="3"/>
  <c r="AC13" i="3"/>
  <c r="AC26" i="3"/>
  <c r="AC17" i="3"/>
  <c r="AC10" i="3"/>
  <c r="AC14" i="3"/>
  <c r="AC18" i="3"/>
  <c r="AC21" i="3"/>
  <c r="AC25" i="3"/>
  <c r="AC29" i="3"/>
  <c r="AC33" i="3"/>
  <c r="AC37" i="3"/>
  <c r="AC41" i="3"/>
  <c r="AC45" i="3"/>
  <c r="AC49" i="3"/>
  <c r="AC15" i="3"/>
  <c r="AC48" i="3"/>
  <c r="AC40" i="3"/>
  <c r="AC32" i="3"/>
  <c r="AC24" i="3"/>
  <c r="AC50" i="3"/>
  <c r="AC34" i="3"/>
  <c r="AC6" i="3"/>
  <c r="AC9" i="3"/>
  <c r="AC22" i="3"/>
  <c r="AC38" i="3"/>
  <c r="AD30" i="34"/>
  <c r="AD24" i="34"/>
  <c r="AD29" i="34"/>
  <c r="AD13" i="34"/>
  <c r="AD8" i="34"/>
  <c r="AD43" i="34"/>
  <c r="AD46" i="34"/>
  <c r="AD36" i="34"/>
  <c r="AD27" i="34"/>
  <c r="AD16" i="34"/>
  <c r="AD7" i="34"/>
  <c r="AD12" i="34"/>
  <c r="AD17" i="34"/>
  <c r="AD23" i="34"/>
  <c r="AD28" i="34"/>
  <c r="AD33" i="34"/>
  <c r="AD38" i="34"/>
  <c r="AD42" i="34"/>
  <c r="AD47" i="34"/>
  <c r="AD45" i="34"/>
  <c r="AD9" i="34"/>
  <c r="AD14" i="34"/>
  <c r="AT46" i="34"/>
  <c r="AT9" i="34"/>
  <c r="AT23" i="34"/>
  <c r="AT34" i="34"/>
  <c r="AT48" i="34"/>
  <c r="AT8" i="34"/>
  <c r="AT19" i="34"/>
  <c r="AT33" i="34"/>
  <c r="AT47" i="34"/>
  <c r="AT11" i="34"/>
  <c r="AT39" i="34"/>
  <c r="AT15" i="34"/>
  <c r="AT40" i="34"/>
  <c r="AT27" i="34"/>
  <c r="AT17" i="34"/>
  <c r="AT42" i="34"/>
  <c r="AT12" i="34"/>
  <c r="AT28" i="34"/>
  <c r="AT44" i="34"/>
  <c r="AT21" i="34"/>
  <c r="AT37" i="34"/>
  <c r="AT6" i="34"/>
  <c r="AT22" i="34"/>
  <c r="AT38" i="34"/>
  <c r="AT30" i="34"/>
  <c r="AT45" i="34"/>
  <c r="AT13" i="34"/>
  <c r="AT20" i="34"/>
  <c r="AT31" i="34"/>
  <c r="AT16" i="34"/>
  <c r="AT50" i="34"/>
  <c r="AT49" i="34"/>
  <c r="AT24" i="34"/>
  <c r="AT32" i="34"/>
  <c r="AT7" i="34"/>
  <c r="AB6" i="3"/>
  <c r="AB14" i="3"/>
  <c r="AB41" i="3"/>
  <c r="AB7" i="3"/>
  <c r="AB29" i="3"/>
  <c r="AB45" i="3"/>
  <c r="AB10" i="3"/>
  <c r="AB27" i="3"/>
  <c r="AB35" i="3"/>
  <c r="AB43" i="3"/>
  <c r="AB20" i="3"/>
  <c r="AB12" i="3"/>
  <c r="AB24" i="3"/>
  <c r="AB28" i="3"/>
  <c r="AB32" i="3"/>
  <c r="AB36" i="3"/>
  <c r="AB40" i="3"/>
  <c r="AB44" i="3"/>
  <c r="AB48" i="3"/>
  <c r="AB19" i="3"/>
  <c r="AB15" i="3"/>
  <c r="AB11" i="3"/>
  <c r="AB25" i="3"/>
  <c r="AB49" i="3"/>
  <c r="AB33" i="3"/>
  <c r="AB21" i="3"/>
  <c r="AB37" i="3"/>
  <c r="AB18" i="3"/>
  <c r="AB23" i="3"/>
  <c r="AB31" i="3"/>
  <c r="AB39" i="3"/>
  <c r="AB47" i="3"/>
  <c r="AB16" i="3"/>
  <c r="AB8" i="3"/>
  <c r="AB22" i="3"/>
  <c r="AB26" i="3"/>
  <c r="AB30" i="3"/>
  <c r="AB34" i="3"/>
  <c r="AB38" i="3"/>
  <c r="AB42" i="3"/>
  <c r="AB46" i="3"/>
  <c r="AB50" i="3"/>
  <c r="AB17" i="3"/>
  <c r="AB13" i="3"/>
  <c r="AB9" i="3"/>
  <c r="AT8" i="3"/>
  <c r="AT12" i="3"/>
  <c r="AT16" i="3"/>
  <c r="AT20" i="3"/>
  <c r="AT23" i="3"/>
  <c r="AT25" i="3"/>
  <c r="AT27" i="3"/>
  <c r="AT29" i="3"/>
  <c r="AT31" i="3"/>
  <c r="AT33" i="3"/>
  <c r="AT7" i="3"/>
  <c r="AT15" i="3"/>
  <c r="AT9" i="3"/>
  <c r="AT13" i="3"/>
  <c r="AT35" i="3"/>
  <c r="AT37" i="3"/>
  <c r="AT39" i="3"/>
  <c r="AT41" i="3"/>
  <c r="AT43" i="3"/>
  <c r="AT45" i="3"/>
  <c r="AT47" i="3"/>
  <c r="AT49" i="3"/>
  <c r="AL26" i="24"/>
  <c r="AD45" i="24"/>
  <c r="AD7" i="24"/>
  <c r="AD15" i="24"/>
  <c r="AD37" i="24"/>
  <c r="AD25" i="24"/>
  <c r="AD41" i="24"/>
  <c r="AD11" i="24"/>
  <c r="AD23" i="24"/>
  <c r="AD31" i="24"/>
  <c r="AD39" i="24"/>
  <c r="AD47" i="24"/>
  <c r="AD13" i="24"/>
  <c r="AD19" i="24"/>
  <c r="AD24" i="24"/>
  <c r="AD28" i="24"/>
  <c r="AD32" i="24"/>
  <c r="AD36" i="24"/>
  <c r="AD40" i="24"/>
  <c r="AD44" i="24"/>
  <c r="AD48" i="24"/>
  <c r="AD16" i="24"/>
  <c r="AD12" i="24"/>
  <c r="AD8" i="24"/>
  <c r="AJ11" i="15" l="1"/>
  <c r="AL8" i="15"/>
  <c r="AN10" i="15"/>
  <c r="AJ6" i="35"/>
  <c r="AL11" i="35"/>
  <c r="AL15" i="11"/>
  <c r="AJ12" i="15"/>
  <c r="AL7" i="15"/>
  <c r="AN7" i="15"/>
  <c r="AN12" i="15"/>
  <c r="AL13" i="15"/>
  <c r="AN14" i="15"/>
  <c r="AL11" i="34"/>
  <c r="AN18" i="12"/>
  <c r="AJ9" i="15"/>
  <c r="AL11" i="15"/>
  <c r="AJ17" i="33"/>
  <c r="AN18" i="33"/>
  <c r="AN20" i="30"/>
  <c r="AJ17" i="30"/>
  <c r="AL14" i="30"/>
  <c r="AL18" i="30"/>
  <c r="AL21" i="30"/>
  <c r="AL7" i="30"/>
  <c r="AN7" i="30"/>
  <c r="AN21" i="24"/>
  <c r="AN22" i="24"/>
  <c r="AJ21" i="24"/>
  <c r="AJ22" i="30"/>
  <c r="AL14" i="5"/>
  <c r="AJ7" i="3"/>
  <c r="AN20" i="24"/>
  <c r="AL20" i="24"/>
  <c r="AJ9" i="24"/>
  <c r="AL22" i="24"/>
  <c r="AL17" i="24"/>
  <c r="AJ18" i="24"/>
  <c r="AJ26" i="24"/>
  <c r="AJ14" i="12"/>
  <c r="AL10" i="12"/>
  <c r="AL9" i="12"/>
  <c r="AN14" i="12"/>
  <c r="AL18" i="12"/>
  <c r="AL8" i="11"/>
  <c r="AL18" i="11"/>
  <c r="AJ18" i="11"/>
  <c r="AN18" i="11"/>
  <c r="AJ13" i="9"/>
  <c r="AN17" i="33"/>
  <c r="AN19" i="33"/>
  <c r="AL22" i="33"/>
  <c r="AN6" i="34"/>
  <c r="AN13" i="5"/>
  <c r="AJ6" i="5"/>
  <c r="AL20" i="3"/>
  <c r="AL7" i="3"/>
  <c r="AL10" i="36"/>
  <c r="AN18" i="36"/>
  <c r="AL21" i="36"/>
  <c r="AN9" i="3"/>
  <c r="AJ9" i="3"/>
  <c r="AJ20" i="3"/>
  <c r="AL6" i="5"/>
  <c r="AL11" i="5"/>
  <c r="AL15" i="5"/>
  <c r="AJ10" i="5"/>
  <c r="AJ8" i="36"/>
  <c r="AN13" i="36"/>
  <c r="AJ18" i="36"/>
  <c r="AL18" i="36"/>
  <c r="AL14" i="24"/>
  <c r="AJ10" i="24"/>
  <c r="AJ19" i="30"/>
  <c r="AN13" i="30"/>
  <c r="AL6" i="30"/>
  <c r="AN8" i="30"/>
  <c r="AJ11" i="30"/>
  <c r="AJ16" i="30"/>
  <c r="AJ18" i="3"/>
  <c r="AL9" i="3"/>
  <c r="AL13" i="3"/>
  <c r="AN10" i="5"/>
  <c r="AJ15" i="11"/>
  <c r="AN7" i="36"/>
  <c r="AL13" i="36"/>
  <c r="AJ13" i="36"/>
  <c r="AN20" i="36"/>
  <c r="AJ20" i="36"/>
  <c r="AN25" i="36"/>
  <c r="AN17" i="36"/>
  <c r="AJ7" i="36"/>
  <c r="AL7" i="36"/>
  <c r="AL26" i="36"/>
  <c r="AL20" i="36"/>
  <c r="AJ14" i="5"/>
  <c r="AL28" i="24"/>
  <c r="AL21" i="24"/>
  <c r="AN26" i="24"/>
  <c r="AN18" i="24"/>
  <c r="AN27" i="24"/>
  <c r="AN28" i="24"/>
  <c r="AJ27" i="24"/>
  <c r="AJ28" i="24"/>
  <c r="AL27" i="24"/>
  <c r="AJ22" i="24"/>
  <c r="AL18" i="24"/>
  <c r="AJ17" i="24"/>
  <c r="AN13" i="16"/>
  <c r="AJ13" i="16"/>
  <c r="AL13" i="16"/>
  <c r="AJ6" i="16"/>
  <c r="AN6" i="16"/>
  <c r="AL6" i="16"/>
  <c r="AL7" i="16"/>
  <c r="AJ7" i="16"/>
  <c r="AN7" i="16"/>
  <c r="AN11" i="16"/>
  <c r="AL11" i="16"/>
  <c r="AJ11" i="16"/>
  <c r="AL10" i="16"/>
  <c r="AJ10" i="16"/>
  <c r="AN10" i="16"/>
  <c r="AJ12" i="16"/>
  <c r="AN12" i="16"/>
  <c r="AL12" i="16"/>
  <c r="AJ9" i="16"/>
  <c r="AL9" i="16"/>
  <c r="AN9" i="16"/>
  <c r="AJ14" i="16"/>
  <c r="AL14" i="16"/>
  <c r="AN14" i="16"/>
  <c r="AJ8" i="16"/>
  <c r="AN8" i="16"/>
  <c r="AL8" i="16"/>
  <c r="AL8" i="35"/>
  <c r="AN8" i="35"/>
  <c r="AJ8" i="35"/>
  <c r="AN12" i="35"/>
  <c r="AL9" i="35"/>
  <c r="AN9" i="35"/>
  <c r="AJ9" i="35"/>
  <c r="AJ12" i="35"/>
  <c r="AL6" i="35"/>
  <c r="AL10" i="35"/>
  <c r="AJ10" i="35"/>
  <c r="AN10" i="35"/>
  <c r="AJ13" i="35"/>
  <c r="AN13" i="35"/>
  <c r="AL13" i="35"/>
  <c r="AJ11" i="35"/>
  <c r="AN11" i="35"/>
  <c r="AJ7" i="35"/>
  <c r="AN7" i="35"/>
  <c r="AL7" i="35"/>
  <c r="AN9" i="24"/>
  <c r="AL9" i="24"/>
  <c r="AN10" i="24"/>
  <c r="AJ14" i="24"/>
  <c r="AL10" i="24"/>
  <c r="AN14" i="24"/>
  <c r="AJ26" i="36"/>
  <c r="AN8" i="36"/>
  <c r="AN26" i="36"/>
  <c r="AL8" i="36"/>
  <c r="AN10" i="36"/>
  <c r="AL17" i="36"/>
  <c r="AJ17" i="36"/>
  <c r="AJ25" i="36"/>
  <c r="AL25" i="36"/>
  <c r="AJ10" i="36"/>
  <c r="AN6" i="36"/>
  <c r="AL6" i="36"/>
  <c r="AJ6" i="36"/>
  <c r="AN22" i="36"/>
  <c r="AJ22" i="36"/>
  <c r="AL22" i="36"/>
  <c r="AN21" i="36"/>
  <c r="AJ21" i="36"/>
  <c r="AJ12" i="36"/>
  <c r="AL12" i="36"/>
  <c r="AN12" i="36"/>
  <c r="AN14" i="36"/>
  <c r="AL14" i="36"/>
  <c r="AJ14" i="36"/>
  <c r="AJ23" i="36"/>
  <c r="AL23" i="36"/>
  <c r="AN23" i="36"/>
  <c r="AL15" i="36"/>
  <c r="AJ15" i="36"/>
  <c r="AN15" i="36"/>
  <c r="AN9" i="36"/>
  <c r="AL9" i="36"/>
  <c r="AJ9" i="36"/>
  <c r="AL24" i="36"/>
  <c r="AJ24" i="36"/>
  <c r="AN24" i="36"/>
  <c r="AN27" i="36"/>
  <c r="AL27" i="36"/>
  <c r="AJ27" i="36"/>
  <c r="AN19" i="36"/>
  <c r="AL19" i="36"/>
  <c r="AJ19" i="36"/>
  <c r="AN11" i="36"/>
  <c r="AJ11" i="36"/>
  <c r="AL11" i="36"/>
  <c r="AN16" i="36"/>
  <c r="AL16" i="36"/>
  <c r="AJ16" i="36"/>
  <c r="AL17" i="12"/>
  <c r="AJ17" i="12"/>
  <c r="AN10" i="12"/>
  <c r="AJ10" i="12"/>
  <c r="AL14" i="12"/>
  <c r="AN17" i="12"/>
  <c r="AN11" i="12"/>
  <c r="AJ11" i="12"/>
  <c r="AL11" i="12"/>
  <c r="AL8" i="12"/>
  <c r="AJ8" i="12"/>
  <c r="AN9" i="12"/>
  <c r="AJ9" i="12"/>
  <c r="AN7" i="12"/>
  <c r="AL7" i="12"/>
  <c r="AJ7" i="12"/>
  <c r="AL15" i="12"/>
  <c r="AJ15" i="12"/>
  <c r="AN15" i="12"/>
  <c r="AL13" i="12"/>
  <c r="AN13" i="12"/>
  <c r="AJ13" i="12"/>
  <c r="AL16" i="12"/>
  <c r="AN16" i="12"/>
  <c r="AJ16" i="12"/>
  <c r="AN19" i="12"/>
  <c r="AL19" i="12"/>
  <c r="AJ19" i="12"/>
  <c r="AJ12" i="12"/>
  <c r="AL12" i="12"/>
  <c r="AN12" i="12"/>
  <c r="AJ13" i="15"/>
  <c r="AN8" i="15"/>
  <c r="AL10" i="15"/>
  <c r="AJ8" i="15"/>
  <c r="AN13" i="15"/>
  <c r="AL7" i="11"/>
  <c r="AN8" i="11"/>
  <c r="AJ8" i="11"/>
  <c r="AJ7" i="11"/>
  <c r="AN15" i="11"/>
  <c r="AN9" i="11"/>
  <c r="AL9" i="11"/>
  <c r="AJ9" i="11"/>
  <c r="AL14" i="11"/>
  <c r="AN14" i="11"/>
  <c r="AJ14" i="11"/>
  <c r="AL17" i="11"/>
  <c r="AN17" i="11"/>
  <c r="AJ17" i="11"/>
  <c r="AN11" i="11"/>
  <c r="AL11" i="11"/>
  <c r="AJ11" i="11"/>
  <c r="AJ10" i="11"/>
  <c r="AL10" i="11"/>
  <c r="AN10" i="11"/>
  <c r="AN12" i="11"/>
  <c r="AL12" i="11"/>
  <c r="AJ12" i="11"/>
  <c r="AJ13" i="11"/>
  <c r="AL13" i="11"/>
  <c r="AN13" i="11"/>
  <c r="AL6" i="11"/>
  <c r="AJ6" i="11"/>
  <c r="AN6" i="11"/>
  <c r="AN17" i="30"/>
  <c r="AN15" i="30"/>
  <c r="AJ15" i="30"/>
  <c r="AN22" i="30"/>
  <c r="AL17" i="30"/>
  <c r="AN18" i="30"/>
  <c r="AJ18" i="30"/>
  <c r="AJ21" i="30"/>
  <c r="AN21" i="30"/>
  <c r="AN6" i="30"/>
  <c r="AJ14" i="30"/>
  <c r="AN11" i="30"/>
  <c r="AJ6" i="30"/>
  <c r="AN14" i="30"/>
  <c r="AL11" i="30"/>
  <c r="AJ8" i="30"/>
  <c r="AL8" i="30"/>
  <c r="AJ13" i="30"/>
  <c r="AL13" i="30"/>
  <c r="AN19" i="30"/>
  <c r="AJ12" i="30"/>
  <c r="AN12" i="30"/>
  <c r="AL20" i="30"/>
  <c r="AL19" i="30"/>
  <c r="AJ20" i="30"/>
  <c r="AL12" i="30"/>
  <c r="AN16" i="30"/>
  <c r="AL16" i="30"/>
  <c r="AJ21" i="9"/>
  <c r="AJ12" i="9"/>
  <c r="AJ10" i="9"/>
  <c r="AJ8" i="9"/>
  <c r="AJ20" i="9"/>
  <c r="AJ9" i="9"/>
  <c r="AJ11" i="9"/>
  <c r="AJ19" i="9"/>
  <c r="AJ7" i="9"/>
  <c r="AJ18" i="9"/>
  <c r="AJ22" i="9"/>
  <c r="AJ14" i="9"/>
  <c r="AJ6" i="9"/>
  <c r="AJ23" i="9"/>
  <c r="AJ17" i="9"/>
  <c r="AJ15" i="9"/>
  <c r="AJ25" i="9"/>
  <c r="AJ16" i="9"/>
  <c r="AJ24" i="9"/>
  <c r="AJ19" i="33"/>
  <c r="AL19" i="33"/>
  <c r="AJ18" i="33"/>
  <c r="AL18" i="33"/>
  <c r="AJ22" i="33"/>
  <c r="AN22" i="33"/>
  <c r="AN8" i="33"/>
  <c r="AL8" i="33"/>
  <c r="AJ8" i="33"/>
  <c r="AN11" i="33"/>
  <c r="AJ11" i="33"/>
  <c r="AL11" i="33"/>
  <c r="AJ13" i="33"/>
  <c r="AL13" i="33"/>
  <c r="AN13" i="33"/>
  <c r="AN15" i="33"/>
  <c r="AJ15" i="33"/>
  <c r="AL15" i="33"/>
  <c r="AN7" i="33"/>
  <c r="AJ7" i="33"/>
  <c r="AL7" i="33"/>
  <c r="AN20" i="33"/>
  <c r="AJ20" i="33"/>
  <c r="AL20" i="33"/>
  <c r="AN9" i="33"/>
  <c r="AL9" i="33"/>
  <c r="AJ9" i="33"/>
  <c r="AN23" i="33"/>
  <c r="AL23" i="33"/>
  <c r="AJ23" i="33"/>
  <c r="AL14" i="33"/>
  <c r="AJ14" i="33"/>
  <c r="AN14" i="33"/>
  <c r="AJ21" i="33"/>
  <c r="AN21" i="33"/>
  <c r="AL21" i="33"/>
  <c r="AN16" i="33"/>
  <c r="AL16" i="33"/>
  <c r="AJ16" i="33"/>
  <c r="AL12" i="33"/>
  <c r="AJ12" i="33"/>
  <c r="AN12" i="33"/>
  <c r="AN10" i="33"/>
  <c r="AL10" i="33"/>
  <c r="AJ10" i="33"/>
  <c r="AJ11" i="34"/>
  <c r="AN15" i="34"/>
  <c r="AJ15" i="34"/>
  <c r="AJ18" i="34"/>
  <c r="AN18" i="34"/>
  <c r="AL10" i="34"/>
  <c r="AJ10" i="34"/>
  <c r="AL15" i="34"/>
  <c r="AL18" i="34"/>
  <c r="AN14" i="5"/>
  <c r="AL10" i="5"/>
  <c r="AJ13" i="5"/>
  <c r="AJ11" i="5"/>
  <c r="AN15" i="5"/>
  <c r="AN11" i="5"/>
  <c r="AJ15" i="5"/>
  <c r="AJ7" i="5"/>
  <c r="AL7" i="5"/>
  <c r="AN7" i="5"/>
  <c r="AL12" i="5"/>
  <c r="AJ12" i="5"/>
  <c r="AN12" i="5"/>
  <c r="AJ8" i="5"/>
  <c r="AN8" i="5"/>
  <c r="AL8" i="5"/>
  <c r="AL16" i="5"/>
  <c r="AJ16" i="5"/>
  <c r="AN16" i="5"/>
  <c r="AL9" i="5"/>
  <c r="AN9" i="5"/>
  <c r="AJ9" i="5"/>
  <c r="AN14" i="34"/>
  <c r="AJ14" i="34"/>
  <c r="AL14" i="34"/>
  <c r="AN12" i="34"/>
  <c r="AJ12" i="34"/>
  <c r="AL12" i="34"/>
  <c r="AJ16" i="34"/>
  <c r="AN16" i="34"/>
  <c r="AL16" i="34"/>
  <c r="AN13" i="34"/>
  <c r="AL13" i="34"/>
  <c r="AJ13" i="34"/>
  <c r="AL9" i="34"/>
  <c r="AJ9" i="34"/>
  <c r="AN9" i="34"/>
  <c r="AN17" i="34"/>
  <c r="AL17" i="34"/>
  <c r="AJ17" i="34"/>
  <c r="AL7" i="34"/>
  <c r="AN7" i="34"/>
  <c r="AJ7" i="34"/>
  <c r="AN8" i="34"/>
  <c r="AL8" i="34"/>
  <c r="AJ8" i="34"/>
  <c r="AJ17" i="3"/>
  <c r="AN17" i="3"/>
  <c r="AL17" i="3"/>
  <c r="AJ16" i="3"/>
  <c r="AN16" i="3"/>
  <c r="AL16" i="3"/>
  <c r="AN15" i="3"/>
  <c r="AJ15" i="3"/>
  <c r="AL15" i="3"/>
  <c r="AL10" i="3"/>
  <c r="AN10" i="3"/>
  <c r="AJ10" i="3"/>
  <c r="AJ6" i="3"/>
  <c r="AL6" i="3"/>
  <c r="AN6" i="3"/>
  <c r="AN20" i="3"/>
  <c r="AJ13" i="3"/>
  <c r="AN13" i="3"/>
  <c r="AN8" i="3"/>
  <c r="AJ8" i="3"/>
  <c r="AL8" i="3"/>
  <c r="AN18" i="3"/>
  <c r="AL18" i="3"/>
  <c r="AL11" i="3"/>
  <c r="AN11" i="3"/>
  <c r="AJ11" i="3"/>
  <c r="AL19" i="3"/>
  <c r="AJ19" i="3"/>
  <c r="AN19" i="3"/>
  <c r="AL12" i="3"/>
  <c r="AJ12" i="3"/>
  <c r="AN12" i="3"/>
  <c r="AJ14" i="3"/>
  <c r="AL14" i="3"/>
  <c r="AN14" i="3"/>
  <c r="AN16" i="24"/>
  <c r="AL16" i="24"/>
  <c r="AJ16" i="24"/>
  <c r="AN19" i="24"/>
  <c r="AL19" i="24"/>
  <c r="AJ19" i="24"/>
  <c r="AN11" i="24"/>
  <c r="AL11" i="24"/>
  <c r="AJ11" i="24"/>
  <c r="AN25" i="24"/>
  <c r="AL25" i="24"/>
  <c r="AJ25" i="24"/>
  <c r="AL15" i="24"/>
  <c r="AJ15" i="24"/>
  <c r="AN15" i="24"/>
  <c r="AN8" i="24"/>
  <c r="AL8" i="24"/>
  <c r="AJ8" i="24"/>
  <c r="AL12" i="24"/>
  <c r="AN12" i="24"/>
  <c r="AJ12" i="24"/>
  <c r="AN24" i="24"/>
  <c r="AL24" i="24"/>
  <c r="AJ24" i="24"/>
  <c r="AN13" i="24"/>
  <c r="AL13" i="24"/>
  <c r="AJ13" i="24"/>
  <c r="AN23" i="24"/>
  <c r="AL23" i="24"/>
  <c r="AJ23" i="24"/>
  <c r="AL7" i="24"/>
  <c r="AJ7" i="24"/>
  <c r="AN7" i="24"/>
  <c r="AM6" i="15" l="1" a="1"/>
  <c r="AK6" i="15" a="1"/>
  <c r="AK35" i="15" s="1"/>
  <c r="AK6" i="16" a="1"/>
  <c r="AM6" i="16" a="1"/>
  <c r="AO6" i="16" a="1"/>
  <c r="AM6" i="35" a="1"/>
  <c r="AM47" i="35" s="1"/>
  <c r="AK6" i="35" a="1"/>
  <c r="AK19" i="35" s="1"/>
  <c r="AO6" i="35" a="1"/>
  <c r="AO17" i="35" s="1"/>
  <c r="AO6" i="24" a="1"/>
  <c r="AO38" i="24" s="1"/>
  <c r="AM6" i="24" a="1"/>
  <c r="AM19" i="24" s="1"/>
  <c r="AK6" i="36" a="1"/>
  <c r="AK43" i="36" s="1"/>
  <c r="AO6" i="36" a="1"/>
  <c r="AM6" i="36" a="1"/>
  <c r="AM6" i="12" a="1"/>
  <c r="AM41" i="12" s="1"/>
  <c r="AO6" i="12" a="1"/>
  <c r="AK6" i="12" a="1"/>
  <c r="AO6" i="15" a="1"/>
  <c r="AO40" i="15" s="1"/>
  <c r="AM29" i="15"/>
  <c r="AM40" i="15"/>
  <c r="AM25" i="15"/>
  <c r="AM46" i="15"/>
  <c r="AM39" i="15"/>
  <c r="AM9" i="15"/>
  <c r="AM49" i="15"/>
  <c r="AM23" i="15"/>
  <c r="AM21" i="15"/>
  <c r="AM43" i="15"/>
  <c r="AM26" i="15"/>
  <c r="AM24" i="15"/>
  <c r="AM36" i="15"/>
  <c r="AM7" i="15"/>
  <c r="AM17" i="15"/>
  <c r="AM48" i="15"/>
  <c r="AM10" i="15"/>
  <c r="AM35" i="15"/>
  <c r="AM15" i="15"/>
  <c r="AM41" i="15"/>
  <c r="AM12" i="15"/>
  <c r="AM16" i="15"/>
  <c r="AM19" i="15"/>
  <c r="AM47" i="15"/>
  <c r="AM33" i="15"/>
  <c r="AM22" i="15"/>
  <c r="AM31" i="15"/>
  <c r="AM28" i="15"/>
  <c r="AM6" i="15"/>
  <c r="AM32" i="15"/>
  <c r="AM11" i="15"/>
  <c r="AM45" i="15"/>
  <c r="AM50" i="15"/>
  <c r="AM14" i="15"/>
  <c r="AM20" i="15"/>
  <c r="AM38" i="15"/>
  <c r="AM27" i="15"/>
  <c r="AM13" i="15"/>
  <c r="AM18" i="15"/>
  <c r="AM44" i="15"/>
  <c r="AM30" i="15"/>
  <c r="AM37" i="15"/>
  <c r="AM42" i="15"/>
  <c r="AM34" i="15"/>
  <c r="AM8" i="15"/>
  <c r="AO6" i="11" a="1"/>
  <c r="AO15" i="11" s="1"/>
  <c r="AM6" i="11" a="1"/>
  <c r="AM34" i="11" s="1"/>
  <c r="AK6" i="11" a="1"/>
  <c r="AK6" i="30" a="1"/>
  <c r="AK21" i="30" s="1"/>
  <c r="AO6" i="30" a="1"/>
  <c r="AO49" i="30" s="1"/>
  <c r="AM6" i="30" a="1"/>
  <c r="AM15" i="30" s="1"/>
  <c r="AM6" i="9" a="1"/>
  <c r="AK6" i="9" a="1"/>
  <c r="AK6" i="33" a="1"/>
  <c r="AM6" i="33" a="1"/>
  <c r="AO6" i="33" a="1"/>
  <c r="AK6" i="34" a="1"/>
  <c r="AK24" i="34" s="1"/>
  <c r="AO6" i="34" a="1"/>
  <c r="AO18" i="34" s="1"/>
  <c r="AO6" i="5" a="1"/>
  <c r="AO24" i="5" s="1"/>
  <c r="AK6" i="5" a="1"/>
  <c r="AK44" i="5" s="1"/>
  <c r="AM6" i="5" a="1"/>
  <c r="AM6" i="3" a="1"/>
  <c r="AM10" i="3" s="1"/>
  <c r="AK6" i="3" a="1"/>
  <c r="AK23" i="3" s="1"/>
  <c r="AM6" i="34" a="1"/>
  <c r="AO6" i="3" a="1"/>
  <c r="AK6" i="24" a="1"/>
  <c r="AO16" i="15" l="1"/>
  <c r="AM48" i="24"/>
  <c r="AM33" i="35"/>
  <c r="AM9" i="35"/>
  <c r="AM40" i="35"/>
  <c r="AM28" i="35"/>
  <c r="AM16" i="35"/>
  <c r="AM18" i="12"/>
  <c r="AM12" i="12"/>
  <c r="AM28" i="12"/>
  <c r="AM35" i="12"/>
  <c r="AM32" i="12"/>
  <c r="AM19" i="12"/>
  <c r="AM29" i="12"/>
  <c r="AM6" i="12"/>
  <c r="AM36" i="12"/>
  <c r="AM50" i="12"/>
  <c r="AM13" i="12"/>
  <c r="AM8" i="12"/>
  <c r="AM14" i="12"/>
  <c r="AM17" i="12"/>
  <c r="AM48" i="12"/>
  <c r="AM7" i="12"/>
  <c r="AM16" i="12"/>
  <c r="AM10" i="12"/>
  <c r="AM33" i="12"/>
  <c r="AM11" i="12"/>
  <c r="AM30" i="12"/>
  <c r="AM22" i="12"/>
  <c r="AM40" i="12"/>
  <c r="AM45" i="12"/>
  <c r="AM31" i="12"/>
  <c r="AM9" i="12"/>
  <c r="AM34" i="12"/>
  <c r="AM38" i="12"/>
  <c r="AM25" i="12"/>
  <c r="AM27" i="12"/>
  <c r="AM15" i="12"/>
  <c r="AM39" i="12"/>
  <c r="AM46" i="12"/>
  <c r="AM42" i="12"/>
  <c r="AM37" i="12"/>
  <c r="AM44" i="12"/>
  <c r="AM49" i="12"/>
  <c r="AM20" i="12"/>
  <c r="AM24" i="12"/>
  <c r="AM26" i="12"/>
  <c r="AM43" i="12"/>
  <c r="AM21" i="12"/>
  <c r="AM47" i="12"/>
  <c r="AM23" i="12"/>
  <c r="AO26" i="15"/>
  <c r="AO7" i="15"/>
  <c r="AK45" i="15"/>
  <c r="AK48" i="15"/>
  <c r="AK17" i="15"/>
  <c r="AK10" i="15"/>
  <c r="AK6" i="15"/>
  <c r="AK12" i="15"/>
  <c r="AK9" i="15"/>
  <c r="AK15" i="15"/>
  <c r="AK49" i="15"/>
  <c r="AO49" i="15"/>
  <c r="AO27" i="15"/>
  <c r="AO13" i="15"/>
  <c r="AK44" i="15"/>
  <c r="AK38" i="15"/>
  <c r="AK41" i="15"/>
  <c r="AK7" i="15"/>
  <c r="AK28" i="15"/>
  <c r="AK25" i="15"/>
  <c r="AK21" i="15"/>
  <c r="AK32" i="15"/>
  <c r="AK33" i="15"/>
  <c r="AK8" i="15"/>
  <c r="AK26" i="15"/>
  <c r="AK46" i="15"/>
  <c r="AK27" i="15"/>
  <c r="AO20" i="15"/>
  <c r="AO36" i="15"/>
  <c r="AO15" i="15"/>
  <c r="AO24" i="15"/>
  <c r="AO12" i="15"/>
  <c r="AK18" i="15"/>
  <c r="AK31" i="15"/>
  <c r="AK24" i="15"/>
  <c r="AK30" i="15"/>
  <c r="AK11" i="15"/>
  <c r="AK20" i="15"/>
  <c r="AK14" i="15"/>
  <c r="AK37" i="15"/>
  <c r="AK19" i="15"/>
  <c r="AK29" i="15"/>
  <c r="AK16" i="15"/>
  <c r="AK50" i="15"/>
  <c r="AK13" i="15"/>
  <c r="AK43" i="15"/>
  <c r="AK47" i="15"/>
  <c r="AK36" i="15"/>
  <c r="AK23" i="15"/>
  <c r="AK39" i="15"/>
  <c r="AK40" i="15"/>
  <c r="AK42" i="15"/>
  <c r="AK34" i="15"/>
  <c r="AK22" i="15"/>
  <c r="AO22" i="11"/>
  <c r="AO36" i="11"/>
  <c r="AO50" i="11"/>
  <c r="AO17" i="11"/>
  <c r="AO47" i="11"/>
  <c r="AO45" i="11"/>
  <c r="AK10" i="30"/>
  <c r="AK35" i="30"/>
  <c r="AK28" i="30"/>
  <c r="AK8" i="30"/>
  <c r="AK25" i="30"/>
  <c r="AK19" i="34"/>
  <c r="AK16" i="34"/>
  <c r="AK31" i="34"/>
  <c r="AK28" i="34"/>
  <c r="AK43" i="34"/>
  <c r="AK42" i="34"/>
  <c r="AK7" i="34"/>
  <c r="AK33" i="34"/>
  <c r="AK47" i="34"/>
  <c r="AK23" i="34"/>
  <c r="AK10" i="34"/>
  <c r="AK13" i="30"/>
  <c r="AK31" i="30"/>
  <c r="AK22" i="30"/>
  <c r="AK18" i="30"/>
  <c r="AK45" i="30"/>
  <c r="AK11" i="30"/>
  <c r="AO26" i="30"/>
  <c r="AM14" i="35"/>
  <c r="AM38" i="35"/>
  <c r="AM6" i="35"/>
  <c r="AM37" i="35"/>
  <c r="AM10" i="35"/>
  <c r="AM27" i="35"/>
  <c r="AO7" i="35"/>
  <c r="AO12" i="35"/>
  <c r="AO33" i="35"/>
  <c r="AO49" i="35"/>
  <c r="AO23" i="35"/>
  <c r="AO20" i="35"/>
  <c r="AO13" i="35"/>
  <c r="AO38" i="35"/>
  <c r="AO18" i="35"/>
  <c r="AO11" i="35"/>
  <c r="AO24" i="35"/>
  <c r="AO28" i="35"/>
  <c r="AM32" i="35"/>
  <c r="AM48" i="35"/>
  <c r="AM29" i="35"/>
  <c r="AM44" i="35"/>
  <c r="AM18" i="35"/>
  <c r="AM17" i="35"/>
  <c r="AM19" i="35"/>
  <c r="AM36" i="35"/>
  <c r="AM46" i="35"/>
  <c r="AM12" i="35"/>
  <c r="AM34" i="35"/>
  <c r="AO35" i="35"/>
  <c r="AO29" i="35"/>
  <c r="AO26" i="35"/>
  <c r="AO16" i="35"/>
  <c r="AO37" i="35"/>
  <c r="AO48" i="35"/>
  <c r="AO39" i="35"/>
  <c r="AO19" i="35"/>
  <c r="AO40" i="35"/>
  <c r="AO42" i="35"/>
  <c r="AO31" i="35"/>
  <c r="AK7" i="35"/>
  <c r="AK28" i="35"/>
  <c r="AK22" i="35"/>
  <c r="AO45" i="15"/>
  <c r="AO37" i="15"/>
  <c r="AO35" i="15"/>
  <c r="AO38" i="15"/>
  <c r="AO34" i="15"/>
  <c r="AO6" i="15"/>
  <c r="AO11" i="15"/>
  <c r="AO33" i="15"/>
  <c r="AO48" i="15"/>
  <c r="AO29" i="15"/>
  <c r="AO25" i="15"/>
  <c r="AO34" i="11"/>
  <c r="AO39" i="11"/>
  <c r="AO48" i="11"/>
  <c r="AO10" i="11"/>
  <c r="AO43" i="11"/>
  <c r="AO24" i="11"/>
  <c r="AM41" i="11"/>
  <c r="AM24" i="11"/>
  <c r="AM48" i="11"/>
  <c r="AM26" i="30"/>
  <c r="AM7" i="30"/>
  <c r="AM6" i="30"/>
  <c r="AM44" i="30"/>
  <c r="AM32" i="30"/>
  <c r="AM8" i="30"/>
  <c r="AM28" i="30"/>
  <c r="AM33" i="30"/>
  <c r="AM46" i="30"/>
  <c r="AM41" i="30"/>
  <c r="AM18" i="30"/>
  <c r="AK38" i="30"/>
  <c r="AK34" i="30"/>
  <c r="AK24" i="30"/>
  <c r="AK49" i="30"/>
  <c r="AK26" i="30"/>
  <c r="AK6" i="30"/>
  <c r="AK30" i="30"/>
  <c r="AK32" i="30"/>
  <c r="AK39" i="30"/>
  <c r="AK7" i="30"/>
  <c r="AK9" i="30"/>
  <c r="AO16" i="30"/>
  <c r="AK35" i="34"/>
  <c r="AK50" i="34"/>
  <c r="AK49" i="34"/>
  <c r="AK38" i="34"/>
  <c r="AK13" i="34"/>
  <c r="AK32" i="34"/>
  <c r="AK46" i="34"/>
  <c r="AK22" i="34"/>
  <c r="AK21" i="34"/>
  <c r="AK25" i="34"/>
  <c r="AK20" i="34"/>
  <c r="AO12" i="30"/>
  <c r="AO15" i="30"/>
  <c r="AO21" i="30"/>
  <c r="AO49" i="11"/>
  <c r="AO28" i="11"/>
  <c r="AO11" i="11"/>
  <c r="AO37" i="11"/>
  <c r="AO16" i="11"/>
  <c r="AO42" i="11"/>
  <c r="AO25" i="11"/>
  <c r="AO35" i="11"/>
  <c r="AO30" i="11"/>
  <c r="AO13" i="11"/>
  <c r="AO23" i="11"/>
  <c r="AO50" i="35"/>
  <c r="AO36" i="35"/>
  <c r="AO45" i="35"/>
  <c r="AO6" i="35"/>
  <c r="AO46" i="35"/>
  <c r="AO27" i="35"/>
  <c r="AO44" i="35"/>
  <c r="AO22" i="35"/>
  <c r="AO15" i="35"/>
  <c r="AO47" i="35"/>
  <c r="AO21" i="35"/>
  <c r="AO43" i="35"/>
  <c r="AO30" i="35"/>
  <c r="AO41" i="35"/>
  <c r="AO14" i="35"/>
  <c r="AO25" i="35"/>
  <c r="AO9" i="35"/>
  <c r="AO32" i="35"/>
  <c r="AO34" i="35"/>
  <c r="AO10" i="35"/>
  <c r="AO8" i="35"/>
  <c r="AM45" i="35"/>
  <c r="AM35" i="35"/>
  <c r="AM43" i="35"/>
  <c r="AM22" i="35"/>
  <c r="AM13" i="35"/>
  <c r="AM25" i="35"/>
  <c r="AM7" i="35"/>
  <c r="AM11" i="35"/>
  <c r="AM50" i="35"/>
  <c r="AM15" i="35"/>
  <c r="AM49" i="35"/>
  <c r="AM8" i="35"/>
  <c r="AM21" i="35"/>
  <c r="AM24" i="35"/>
  <c r="AM26" i="35"/>
  <c r="AM20" i="35"/>
  <c r="AM23" i="35"/>
  <c r="AM30" i="35"/>
  <c r="AM31" i="35"/>
  <c r="AM41" i="35"/>
  <c r="AM39" i="35"/>
  <c r="AM42" i="35"/>
  <c r="AK25" i="36"/>
  <c r="AK14" i="36"/>
  <c r="AK8" i="36"/>
  <c r="AK34" i="36"/>
  <c r="AK22" i="36"/>
  <c r="AK12" i="36"/>
  <c r="AK13" i="36"/>
  <c r="AK33" i="36"/>
  <c r="AK20" i="36"/>
  <c r="AK16" i="36"/>
  <c r="AK45" i="36"/>
  <c r="AO44" i="5"/>
  <c r="AO9" i="5"/>
  <c r="AO17" i="5"/>
  <c r="AO21" i="5"/>
  <c r="AO30" i="5"/>
  <c r="AO11" i="5"/>
  <c r="AO29" i="5"/>
  <c r="AO45" i="5"/>
  <c r="AO46" i="5"/>
  <c r="AO27" i="5"/>
  <c r="AO37" i="5"/>
  <c r="AO18" i="5"/>
  <c r="AO23" i="5"/>
  <c r="AO39" i="5"/>
  <c r="AO26" i="5"/>
  <c r="AO31" i="5"/>
  <c r="AO40" i="5"/>
  <c r="AO10" i="5"/>
  <c r="AO28" i="5"/>
  <c r="AO19" i="5"/>
  <c r="AO36" i="5"/>
  <c r="AO25" i="5"/>
  <c r="AK48" i="5"/>
  <c r="AK33" i="5"/>
  <c r="AM48" i="3"/>
  <c r="AM28" i="3"/>
  <c r="AK21" i="36"/>
  <c r="AK6" i="36"/>
  <c r="AK47" i="36"/>
  <c r="AK31" i="36"/>
  <c r="AK29" i="36"/>
  <c r="AK15" i="36"/>
  <c r="AK41" i="36"/>
  <c r="AK48" i="36"/>
  <c r="AK49" i="36"/>
  <c r="AK10" i="36"/>
  <c r="AK50" i="36"/>
  <c r="AO28" i="24"/>
  <c r="AO21" i="24"/>
  <c r="AO50" i="24"/>
  <c r="AO31" i="24"/>
  <c r="AO25" i="24"/>
  <c r="AO36" i="24"/>
  <c r="AO11" i="24"/>
  <c r="AO40" i="24"/>
  <c r="AO48" i="24"/>
  <c r="AO23" i="24"/>
  <c r="AO35" i="24"/>
  <c r="AM8" i="16"/>
  <c r="AM24" i="16"/>
  <c r="AM42" i="16"/>
  <c r="AM33" i="16"/>
  <c r="AM43" i="16"/>
  <c r="AM12" i="16"/>
  <c r="AM23" i="16"/>
  <c r="AM21" i="16"/>
  <c r="AM19" i="16"/>
  <c r="AM6" i="16"/>
  <c r="AM13" i="16"/>
  <c r="AM14" i="16"/>
  <c r="AM16" i="16"/>
  <c r="AM37" i="16"/>
  <c r="AM10" i="16"/>
  <c r="AM15" i="16"/>
  <c r="AM47" i="16"/>
  <c r="AM36" i="16"/>
  <c r="AM25" i="16"/>
  <c r="AM28" i="16"/>
  <c r="AM7" i="16"/>
  <c r="AM32" i="16"/>
  <c r="AM45" i="16"/>
  <c r="AM26" i="16"/>
  <c r="AM44" i="16"/>
  <c r="AM18" i="16"/>
  <c r="AM38" i="16"/>
  <c r="AM49" i="16"/>
  <c r="AM40" i="16"/>
  <c r="AM35" i="16"/>
  <c r="AM34" i="16"/>
  <c r="AM27" i="16"/>
  <c r="AM50" i="16"/>
  <c r="AM31" i="16"/>
  <c r="AM9" i="16"/>
  <c r="AM39" i="16"/>
  <c r="AM11" i="16"/>
  <c r="AM29" i="16"/>
  <c r="AM48" i="16"/>
  <c r="AM30" i="16"/>
  <c r="AM20" i="16"/>
  <c r="AM41" i="16"/>
  <c r="AM17" i="16"/>
  <c r="AM22" i="16"/>
  <c r="AM46" i="16"/>
  <c r="AO30" i="16"/>
  <c r="AO24" i="16"/>
  <c r="AO36" i="16"/>
  <c r="AO45" i="16"/>
  <c r="AO39" i="16"/>
  <c r="AO10" i="16"/>
  <c r="AO42" i="16"/>
  <c r="AO47" i="16"/>
  <c r="AO13" i="16"/>
  <c r="AO50" i="16"/>
  <c r="AO22" i="16"/>
  <c r="AO37" i="16"/>
  <c r="AO48" i="16"/>
  <c r="AO16" i="16"/>
  <c r="AO11" i="16"/>
  <c r="AO7" i="16"/>
  <c r="AO15" i="16"/>
  <c r="AO28" i="16"/>
  <c r="AO17" i="16"/>
  <c r="AO49" i="16"/>
  <c r="AO34" i="16"/>
  <c r="AO26" i="16"/>
  <c r="AO9" i="16"/>
  <c r="AO27" i="16"/>
  <c r="AO8" i="16"/>
  <c r="AO29" i="16"/>
  <c r="AO46" i="16"/>
  <c r="AO25" i="16"/>
  <c r="AO43" i="16"/>
  <c r="AO38" i="16"/>
  <c r="AO21" i="16"/>
  <c r="AO31" i="16"/>
  <c r="AO35" i="16"/>
  <c r="AO44" i="16"/>
  <c r="AO18" i="16"/>
  <c r="AO41" i="16"/>
  <c r="AO40" i="16"/>
  <c r="AO6" i="16"/>
  <c r="AO32" i="16"/>
  <c r="AO23" i="16"/>
  <c r="AO12" i="16"/>
  <c r="AO33" i="16"/>
  <c r="AO20" i="16"/>
  <c r="AO19" i="16"/>
  <c r="AO14" i="16"/>
  <c r="AK40" i="16"/>
  <c r="AK17" i="16"/>
  <c r="AK36" i="16"/>
  <c r="AK45" i="16"/>
  <c r="AK15" i="16"/>
  <c r="AK10" i="16"/>
  <c r="AK19" i="16"/>
  <c r="AK29" i="16"/>
  <c r="AK31" i="16"/>
  <c r="AK49" i="16"/>
  <c r="AK14" i="16"/>
  <c r="AK9" i="16"/>
  <c r="AK43" i="16"/>
  <c r="AK42" i="16"/>
  <c r="AK28" i="16"/>
  <c r="AK18" i="16"/>
  <c r="AK35" i="16"/>
  <c r="AK24" i="16"/>
  <c r="AK21" i="16"/>
  <c r="AK6" i="16"/>
  <c r="AK38" i="16"/>
  <c r="AK23" i="16"/>
  <c r="AK41" i="16"/>
  <c r="AK27" i="16"/>
  <c r="AK34" i="16"/>
  <c r="AK13" i="16"/>
  <c r="AK30" i="16"/>
  <c r="AK11" i="16"/>
  <c r="AK8" i="16"/>
  <c r="AK16" i="16"/>
  <c r="AK46" i="16"/>
  <c r="AK20" i="16"/>
  <c r="AK12" i="16"/>
  <c r="AK47" i="16"/>
  <c r="AK25" i="16"/>
  <c r="AK33" i="16"/>
  <c r="AK48" i="16"/>
  <c r="AK37" i="16"/>
  <c r="AK7" i="16"/>
  <c r="AK26" i="16"/>
  <c r="AK32" i="16"/>
  <c r="AK50" i="16"/>
  <c r="AK44" i="16"/>
  <c r="AK22" i="16"/>
  <c r="AK39" i="16"/>
  <c r="AK15" i="35"/>
  <c r="AK44" i="35"/>
  <c r="AK45" i="35"/>
  <c r="AK30" i="35"/>
  <c r="AK14" i="35"/>
  <c r="AK11" i="35"/>
  <c r="AK12" i="35"/>
  <c r="AK18" i="35"/>
  <c r="AK31" i="35"/>
  <c r="AK33" i="35"/>
  <c r="AK23" i="35"/>
  <c r="AK17" i="35"/>
  <c r="AK40" i="35"/>
  <c r="AK41" i="35"/>
  <c r="AK39" i="35"/>
  <c r="AK46" i="35"/>
  <c r="AK50" i="35"/>
  <c r="AK37" i="35"/>
  <c r="AK36" i="35"/>
  <c r="AK34" i="35"/>
  <c r="AK21" i="35"/>
  <c r="AK16" i="35"/>
  <c r="AK26" i="35"/>
  <c r="AK25" i="35"/>
  <c r="AK47" i="35"/>
  <c r="AK29" i="35"/>
  <c r="AK13" i="35"/>
  <c r="AK20" i="35"/>
  <c r="AK32" i="35"/>
  <c r="AK9" i="35"/>
  <c r="AK48" i="35"/>
  <c r="AK8" i="35"/>
  <c r="AK27" i="35"/>
  <c r="AK10" i="35"/>
  <c r="AK24" i="35"/>
  <c r="AK43" i="35"/>
  <c r="AK35" i="35"/>
  <c r="AK6" i="35"/>
  <c r="AK38" i="35"/>
  <c r="AK42" i="35"/>
  <c r="AK49" i="35"/>
  <c r="AO15" i="24"/>
  <c r="AO32" i="24"/>
  <c r="AO46" i="24"/>
  <c r="AO7" i="24"/>
  <c r="AO6" i="24"/>
  <c r="AO37" i="24"/>
  <c r="AO27" i="24"/>
  <c r="AO44" i="24"/>
  <c r="AO26" i="24"/>
  <c r="AO10" i="24"/>
  <c r="AO17" i="24"/>
  <c r="AO22" i="24"/>
  <c r="AO47" i="24"/>
  <c r="AO9" i="24"/>
  <c r="AO18" i="24"/>
  <c r="AO43" i="24"/>
  <c r="AO49" i="24"/>
  <c r="AO14" i="24"/>
  <c r="AO39" i="24"/>
  <c r="AO33" i="24"/>
  <c r="AO19" i="24"/>
  <c r="AO20" i="24"/>
  <c r="AO29" i="24"/>
  <c r="AO34" i="24"/>
  <c r="AO16" i="24"/>
  <c r="AO13" i="24"/>
  <c r="AO30" i="24"/>
  <c r="AO12" i="24"/>
  <c r="AO41" i="24"/>
  <c r="AO8" i="24"/>
  <c r="AO42" i="24"/>
  <c r="AO24" i="24"/>
  <c r="AO45" i="24"/>
  <c r="AM47" i="24"/>
  <c r="AM8" i="24"/>
  <c r="AM41" i="24"/>
  <c r="AM37" i="24"/>
  <c r="AM29" i="24"/>
  <c r="AM32" i="24"/>
  <c r="AM18" i="24"/>
  <c r="AM7" i="24"/>
  <c r="AM10" i="24"/>
  <c r="AM23" i="24"/>
  <c r="AM38" i="24"/>
  <c r="AM9" i="24"/>
  <c r="AM24" i="24"/>
  <c r="AM15" i="24"/>
  <c r="AM45" i="24"/>
  <c r="AM39" i="24"/>
  <c r="AM16" i="24"/>
  <c r="AM11" i="24"/>
  <c r="AM49" i="24"/>
  <c r="AM46" i="24"/>
  <c r="AM44" i="24"/>
  <c r="AM21" i="24"/>
  <c r="AM26" i="24"/>
  <c r="AM43" i="24"/>
  <c r="AM35" i="24"/>
  <c r="AM50" i="24"/>
  <c r="AM33" i="24"/>
  <c r="AM36" i="24"/>
  <c r="AM30" i="24"/>
  <c r="AM13" i="24"/>
  <c r="AM28" i="24"/>
  <c r="AM22" i="24"/>
  <c r="AM31" i="24"/>
  <c r="AM42" i="24"/>
  <c r="AM25" i="24"/>
  <c r="AM40" i="24"/>
  <c r="AM34" i="24"/>
  <c r="AM17" i="24"/>
  <c r="AM20" i="24"/>
  <c r="AM14" i="24"/>
  <c r="AM27" i="24"/>
  <c r="AM12" i="24"/>
  <c r="AM6" i="24"/>
  <c r="AK44" i="36"/>
  <c r="AK39" i="36"/>
  <c r="AK40" i="36"/>
  <c r="AK27" i="36"/>
  <c r="AK26" i="36"/>
  <c r="AK23" i="36"/>
  <c r="AK28" i="36"/>
  <c r="AK30" i="36"/>
  <c r="AK24" i="36"/>
  <c r="AK38" i="36"/>
  <c r="AK11" i="36"/>
  <c r="AK35" i="36"/>
  <c r="AK36" i="36"/>
  <c r="AK9" i="36"/>
  <c r="AK46" i="36"/>
  <c r="AK19" i="36"/>
  <c r="AK32" i="36"/>
  <c r="AK17" i="36"/>
  <c r="AK7" i="36"/>
  <c r="AK37" i="36"/>
  <c r="AK42" i="36"/>
  <c r="AK18" i="36"/>
  <c r="AO50" i="36"/>
  <c r="AO11" i="36"/>
  <c r="AO20" i="36"/>
  <c r="AO37" i="36"/>
  <c r="AO43" i="36"/>
  <c r="AO48" i="36"/>
  <c r="AO18" i="36"/>
  <c r="AO49" i="36"/>
  <c r="AO23" i="36"/>
  <c r="AO22" i="36"/>
  <c r="AO38" i="36"/>
  <c r="AO35" i="36"/>
  <c r="AO8" i="36"/>
  <c r="AO45" i="36"/>
  <c r="AO15" i="36"/>
  <c r="AO10" i="36"/>
  <c r="AO13" i="36"/>
  <c r="AO30" i="36"/>
  <c r="AO44" i="36"/>
  <c r="AO16" i="36"/>
  <c r="AO36" i="36"/>
  <c r="AO27" i="36"/>
  <c r="AO6" i="36"/>
  <c r="AO9" i="36"/>
  <c r="AO26" i="36"/>
  <c r="AO7" i="36"/>
  <c r="AO14" i="36"/>
  <c r="AO17" i="36"/>
  <c r="AO34" i="36"/>
  <c r="AO29" i="36"/>
  <c r="AO32" i="36"/>
  <c r="AO39" i="36"/>
  <c r="AO28" i="36"/>
  <c r="AO21" i="36"/>
  <c r="AO25" i="36"/>
  <c r="AO42" i="36"/>
  <c r="AO41" i="36"/>
  <c r="AO12" i="36"/>
  <c r="AO33" i="36"/>
  <c r="AO46" i="36"/>
  <c r="AO19" i="36"/>
  <c r="AO40" i="36"/>
  <c r="AO31" i="36"/>
  <c r="AO24" i="36"/>
  <c r="AO47" i="36"/>
  <c r="AM44" i="36"/>
  <c r="AM35" i="36"/>
  <c r="AM27" i="36"/>
  <c r="AM18" i="36"/>
  <c r="AM15" i="36"/>
  <c r="AM47" i="36"/>
  <c r="AM22" i="36"/>
  <c r="AM40" i="36"/>
  <c r="AM8" i="36"/>
  <c r="AM21" i="36"/>
  <c r="AM37" i="36"/>
  <c r="AM26" i="36"/>
  <c r="AM36" i="36"/>
  <c r="AM46" i="36"/>
  <c r="AM32" i="36"/>
  <c r="AM25" i="36"/>
  <c r="AM10" i="36"/>
  <c r="AM12" i="36"/>
  <c r="AM34" i="36"/>
  <c r="AM39" i="36"/>
  <c r="AM48" i="36"/>
  <c r="AM17" i="36"/>
  <c r="AM49" i="36"/>
  <c r="AM28" i="36"/>
  <c r="AM20" i="36"/>
  <c r="AM38" i="36"/>
  <c r="AM24" i="36"/>
  <c r="AM29" i="36"/>
  <c r="AM43" i="36"/>
  <c r="AM14" i="36"/>
  <c r="AM41" i="36"/>
  <c r="AM11" i="36"/>
  <c r="AM30" i="36"/>
  <c r="AM33" i="36"/>
  <c r="AM50" i="36"/>
  <c r="AM6" i="36"/>
  <c r="AM45" i="36"/>
  <c r="AM9" i="36"/>
  <c r="AM7" i="36"/>
  <c r="AM42" i="36"/>
  <c r="AM31" i="36"/>
  <c r="AM13" i="36"/>
  <c r="AM23" i="36"/>
  <c r="AM19" i="36"/>
  <c r="AM16" i="36"/>
  <c r="AK37" i="12"/>
  <c r="AK50" i="12"/>
  <c r="AK44" i="12"/>
  <c r="AK15" i="12"/>
  <c r="AK19" i="12"/>
  <c r="AK38" i="12"/>
  <c r="AK21" i="12"/>
  <c r="AK33" i="12"/>
  <c r="AK22" i="12"/>
  <c r="AK12" i="12"/>
  <c r="AK8" i="12"/>
  <c r="AK7" i="12"/>
  <c r="AK34" i="12"/>
  <c r="AK36" i="12"/>
  <c r="AK23" i="12"/>
  <c r="AK27" i="12"/>
  <c r="AK42" i="12"/>
  <c r="AK31" i="12"/>
  <c r="AK17" i="12"/>
  <c r="AK35" i="12"/>
  <c r="AK32" i="12"/>
  <c r="AK46" i="12"/>
  <c r="AK14" i="12"/>
  <c r="AK39" i="12"/>
  <c r="AK41" i="12"/>
  <c r="AK26" i="12"/>
  <c r="AK45" i="12"/>
  <c r="AK24" i="12"/>
  <c r="AK43" i="12"/>
  <c r="AK47" i="12"/>
  <c r="AK40" i="12"/>
  <c r="AK20" i="12"/>
  <c r="AK13" i="12"/>
  <c r="AK11" i="12"/>
  <c r="AK18" i="12"/>
  <c r="AK28" i="12"/>
  <c r="AK49" i="12"/>
  <c r="AK48" i="12"/>
  <c r="AK30" i="12"/>
  <c r="AK6" i="12"/>
  <c r="AK25" i="12"/>
  <c r="AK9" i="12"/>
  <c r="AK10" i="12"/>
  <c r="AK29" i="12"/>
  <c r="AK16" i="12"/>
  <c r="AO10" i="12"/>
  <c r="AO35" i="12"/>
  <c r="AO12" i="12"/>
  <c r="AO49" i="12"/>
  <c r="AO6" i="12"/>
  <c r="AO44" i="12"/>
  <c r="AO22" i="12"/>
  <c r="AO36" i="12"/>
  <c r="AO47" i="12"/>
  <c r="AO50" i="12"/>
  <c r="AO15" i="12"/>
  <c r="AO40" i="12"/>
  <c r="AO14" i="12"/>
  <c r="AO46" i="12"/>
  <c r="AO27" i="12"/>
  <c r="AO7" i="12"/>
  <c r="AO28" i="12"/>
  <c r="AO34" i="12"/>
  <c r="AO31" i="12"/>
  <c r="AO11" i="12"/>
  <c r="AO26" i="12"/>
  <c r="AO20" i="12"/>
  <c r="AO8" i="12"/>
  <c r="AO19" i="12"/>
  <c r="AO18" i="12"/>
  <c r="AO39" i="12"/>
  <c r="AO38" i="12"/>
  <c r="AO32" i="12"/>
  <c r="AO43" i="12"/>
  <c r="AO16" i="12"/>
  <c r="AO21" i="12"/>
  <c r="AO48" i="12"/>
  <c r="AO13" i="12"/>
  <c r="AO33" i="12"/>
  <c r="AO45" i="12"/>
  <c r="AO41" i="12"/>
  <c r="AO25" i="12"/>
  <c r="AO42" i="12"/>
  <c r="AO29" i="12"/>
  <c r="AO24" i="12"/>
  <c r="AO30" i="12"/>
  <c r="AO23" i="12"/>
  <c r="AO17" i="12"/>
  <c r="AO37" i="12"/>
  <c r="AO9" i="12"/>
  <c r="AO19" i="15"/>
  <c r="AO47" i="15"/>
  <c r="AO23" i="15"/>
  <c r="AO28" i="15"/>
  <c r="AO43" i="15"/>
  <c r="AO9" i="15"/>
  <c r="AO18" i="15"/>
  <c r="AO30" i="15"/>
  <c r="AO39" i="15"/>
  <c r="AO8" i="15"/>
  <c r="AO17" i="15"/>
  <c r="AO44" i="15"/>
  <c r="AO14" i="15"/>
  <c r="AO32" i="15"/>
  <c r="AO41" i="15"/>
  <c r="AO50" i="15"/>
  <c r="AO31" i="15"/>
  <c r="AO46" i="15"/>
  <c r="AO10" i="15"/>
  <c r="AO21" i="15"/>
  <c r="AO22" i="15"/>
  <c r="AO42" i="15"/>
  <c r="AM39" i="11"/>
  <c r="AM37" i="11"/>
  <c r="AM10" i="11"/>
  <c r="AM32" i="11"/>
  <c r="AM15" i="11"/>
  <c r="AM7" i="11"/>
  <c r="AM20" i="11"/>
  <c r="AM45" i="11"/>
  <c r="AM18" i="11"/>
  <c r="AM38" i="11"/>
  <c r="AM44" i="11"/>
  <c r="AM49" i="11"/>
  <c r="AM22" i="11"/>
  <c r="AM12" i="11"/>
  <c r="AM21" i="11"/>
  <c r="AM30" i="11"/>
  <c r="AM23" i="11"/>
  <c r="AM28" i="11"/>
  <c r="AM27" i="11"/>
  <c r="AM31" i="11"/>
  <c r="AO18" i="11"/>
  <c r="AO33" i="11"/>
  <c r="AO44" i="11"/>
  <c r="AO12" i="11"/>
  <c r="AO31" i="11"/>
  <c r="AO38" i="11"/>
  <c r="AO6" i="11"/>
  <c r="AO21" i="11"/>
  <c r="AO32" i="11"/>
  <c r="AO19" i="11"/>
  <c r="AO27" i="11"/>
  <c r="AO26" i="11"/>
  <c r="AO41" i="11"/>
  <c r="AO9" i="11"/>
  <c r="AO20" i="11"/>
  <c r="AO7" i="11"/>
  <c r="AO46" i="11"/>
  <c r="AO14" i="11"/>
  <c r="AO29" i="11"/>
  <c r="AO40" i="11"/>
  <c r="AO8" i="11"/>
  <c r="AM16" i="11"/>
  <c r="AM6" i="11"/>
  <c r="AM19" i="11"/>
  <c r="AM26" i="11"/>
  <c r="AM17" i="11"/>
  <c r="AM40" i="11"/>
  <c r="AM8" i="11"/>
  <c r="AM25" i="11"/>
  <c r="AM29" i="11"/>
  <c r="AM33" i="11"/>
  <c r="AM50" i="11"/>
  <c r="AM11" i="11"/>
  <c r="AM46" i="11"/>
  <c r="AM14" i="11"/>
  <c r="AM9" i="11"/>
  <c r="AM35" i="11"/>
  <c r="AM13" i="11"/>
  <c r="AM42" i="11"/>
  <c r="AM47" i="11"/>
  <c r="AM36" i="11"/>
  <c r="AM43" i="11"/>
  <c r="AK50" i="11"/>
  <c r="AK29" i="11"/>
  <c r="AK36" i="11"/>
  <c r="AK47" i="11"/>
  <c r="AK19" i="11"/>
  <c r="AK15" i="11"/>
  <c r="AK6" i="11"/>
  <c r="AK35" i="11"/>
  <c r="AK13" i="11"/>
  <c r="AK31" i="11"/>
  <c r="AK28" i="11"/>
  <c r="AK14" i="11"/>
  <c r="AK46" i="11"/>
  <c r="AK27" i="11"/>
  <c r="AK17" i="11"/>
  <c r="AK49" i="11"/>
  <c r="AK37" i="11"/>
  <c r="AK23" i="11"/>
  <c r="AK8" i="11"/>
  <c r="AK24" i="11"/>
  <c r="AK40" i="11"/>
  <c r="AK10" i="11"/>
  <c r="AK26" i="11"/>
  <c r="AK42" i="11"/>
  <c r="AK9" i="11"/>
  <c r="AK41" i="11"/>
  <c r="AK38" i="11"/>
  <c r="AK45" i="11"/>
  <c r="AK44" i="11"/>
  <c r="AK43" i="11"/>
  <c r="AK21" i="11"/>
  <c r="AK39" i="11"/>
  <c r="AK32" i="11"/>
  <c r="AK18" i="11"/>
  <c r="AK22" i="11"/>
  <c r="AK20" i="11"/>
  <c r="AK25" i="11"/>
  <c r="AK12" i="11"/>
  <c r="AK30" i="11"/>
  <c r="AK11" i="11"/>
  <c r="AK33" i="11"/>
  <c r="AK7" i="11"/>
  <c r="AK16" i="11"/>
  <c r="AK48" i="11"/>
  <c r="AK34" i="11"/>
  <c r="AM12" i="30"/>
  <c r="AM13" i="30"/>
  <c r="AM38" i="30"/>
  <c r="AM9" i="30"/>
  <c r="AM31" i="30"/>
  <c r="AM34" i="30"/>
  <c r="AM45" i="30"/>
  <c r="AM29" i="30"/>
  <c r="AM37" i="30"/>
  <c r="AM30" i="30"/>
  <c r="AM47" i="30"/>
  <c r="AK37" i="30"/>
  <c r="AK36" i="30"/>
  <c r="AK33" i="30"/>
  <c r="AK48" i="30"/>
  <c r="AK15" i="30"/>
  <c r="AK47" i="30"/>
  <c r="AK41" i="30"/>
  <c r="AK19" i="30"/>
  <c r="AK20" i="30"/>
  <c r="AK12" i="30"/>
  <c r="AK27" i="30"/>
  <c r="AK40" i="30"/>
  <c r="AK50" i="30"/>
  <c r="AK23" i="30"/>
  <c r="AK44" i="30"/>
  <c r="AK29" i="30"/>
  <c r="AK43" i="30"/>
  <c r="AK16" i="30"/>
  <c r="AK42" i="30"/>
  <c r="AK14" i="30"/>
  <c r="AK46" i="30"/>
  <c r="AK17" i="30"/>
  <c r="AO34" i="30"/>
  <c r="AO19" i="30"/>
  <c r="AO18" i="30"/>
  <c r="AO47" i="30"/>
  <c r="AO48" i="30"/>
  <c r="AO37" i="30"/>
  <c r="AO14" i="30"/>
  <c r="AO44" i="30"/>
  <c r="AO35" i="30"/>
  <c r="AO6" i="30"/>
  <c r="AO36" i="30"/>
  <c r="AO31" i="30"/>
  <c r="AO46" i="30"/>
  <c r="AO32" i="30"/>
  <c r="AO13" i="30"/>
  <c r="AO29" i="30"/>
  <c r="AO45" i="30"/>
  <c r="AO10" i="30"/>
  <c r="AO50" i="30"/>
  <c r="AO38" i="30"/>
  <c r="AO28" i="30"/>
  <c r="AO11" i="30"/>
  <c r="AO27" i="30"/>
  <c r="AO43" i="30"/>
  <c r="AO42" i="30"/>
  <c r="AO22" i="30"/>
  <c r="AO20" i="30"/>
  <c r="AO7" i="30"/>
  <c r="AO23" i="30"/>
  <c r="AO39" i="30"/>
  <c r="AO30" i="30"/>
  <c r="AO8" i="30"/>
  <c r="AO24" i="30"/>
  <c r="AO40" i="30"/>
  <c r="AO9" i="30"/>
  <c r="AO17" i="30"/>
  <c r="AO25" i="30"/>
  <c r="AO33" i="30"/>
  <c r="AO41" i="30"/>
  <c r="AM36" i="30"/>
  <c r="AM21" i="30"/>
  <c r="AM40" i="30"/>
  <c r="AM19" i="30"/>
  <c r="AM22" i="30"/>
  <c r="AM50" i="30"/>
  <c r="AM39" i="30"/>
  <c r="AM27" i="30"/>
  <c r="AM20" i="30"/>
  <c r="AM16" i="30"/>
  <c r="AM43" i="30"/>
  <c r="AM49" i="30"/>
  <c r="AM24" i="30"/>
  <c r="AM14" i="30"/>
  <c r="AM17" i="30"/>
  <c r="AM42" i="30"/>
  <c r="AM11" i="30"/>
  <c r="AM23" i="30"/>
  <c r="AM35" i="30"/>
  <c r="AM25" i="30"/>
  <c r="AM10" i="30"/>
  <c r="AM48" i="30"/>
  <c r="AM12" i="9"/>
  <c r="AM26" i="9"/>
  <c r="AM27" i="9"/>
  <c r="AM50" i="9"/>
  <c r="AM9" i="9"/>
  <c r="AM30" i="9"/>
  <c r="AM18" i="9"/>
  <c r="AM21" i="9"/>
  <c r="AM20" i="9"/>
  <c r="AM23" i="9"/>
  <c r="AM45" i="9"/>
  <c r="AM28" i="9"/>
  <c r="AM49" i="9"/>
  <c r="AM11" i="9"/>
  <c r="AM48" i="9"/>
  <c r="AM22" i="9"/>
  <c r="AM47" i="9"/>
  <c r="AM25" i="9"/>
  <c r="AM42" i="9"/>
  <c r="AM8" i="9"/>
  <c r="AM29" i="9"/>
  <c r="AM46" i="9"/>
  <c r="AM33" i="9"/>
  <c r="AM6" i="9"/>
  <c r="AM44" i="9"/>
  <c r="AM38" i="9"/>
  <c r="AM24" i="9"/>
  <c r="AM17" i="9"/>
  <c r="AM16" i="9"/>
  <c r="AM7" i="9"/>
  <c r="AM10" i="9"/>
  <c r="AM40" i="9"/>
  <c r="AM15" i="9"/>
  <c r="AM35" i="9"/>
  <c r="AM32" i="9"/>
  <c r="AM13" i="9"/>
  <c r="AM19" i="9"/>
  <c r="AM31" i="9"/>
  <c r="AM41" i="9"/>
  <c r="AM39" i="9"/>
  <c r="AM34" i="9"/>
  <c r="AM37" i="9"/>
  <c r="AM36" i="9"/>
  <c r="AM14" i="9"/>
  <c r="AM43" i="9"/>
  <c r="AK12" i="9"/>
  <c r="AK30" i="9"/>
  <c r="AK39" i="9"/>
  <c r="AK36" i="9"/>
  <c r="AK9" i="9"/>
  <c r="AK43" i="9"/>
  <c r="AK48" i="9"/>
  <c r="AK33" i="9"/>
  <c r="AK29" i="9"/>
  <c r="AK10" i="9"/>
  <c r="AK49" i="9"/>
  <c r="AK45" i="9"/>
  <c r="AK14" i="9"/>
  <c r="AK7" i="9"/>
  <c r="AK20" i="9"/>
  <c r="AK38" i="9"/>
  <c r="AK11" i="9"/>
  <c r="AK32" i="9"/>
  <c r="AK50" i="9"/>
  <c r="AK35" i="9"/>
  <c r="AK40" i="9"/>
  <c r="AK17" i="9"/>
  <c r="AK13" i="9"/>
  <c r="AK44" i="9"/>
  <c r="AK25" i="9"/>
  <c r="AK21" i="9"/>
  <c r="AK22" i="9"/>
  <c r="AK23" i="9"/>
  <c r="AK16" i="9"/>
  <c r="AK34" i="9"/>
  <c r="AK47" i="9"/>
  <c r="AK24" i="9"/>
  <c r="AK42" i="9"/>
  <c r="AK19" i="9"/>
  <c r="AK28" i="9"/>
  <c r="AK46" i="9"/>
  <c r="AK27" i="9"/>
  <c r="AK6" i="9"/>
  <c r="AK37" i="9"/>
  <c r="AK41" i="9"/>
  <c r="AK18" i="9"/>
  <c r="AK8" i="9"/>
  <c r="AK31" i="9"/>
  <c r="AK15" i="9"/>
  <c r="AK26" i="9"/>
  <c r="AM39" i="33"/>
  <c r="AM23" i="33"/>
  <c r="AM7" i="33"/>
  <c r="AM38" i="33"/>
  <c r="AM22" i="33"/>
  <c r="AM6" i="33"/>
  <c r="AM37" i="33"/>
  <c r="AM21" i="33"/>
  <c r="AM44" i="33"/>
  <c r="AM28" i="33"/>
  <c r="AM12" i="33"/>
  <c r="AM35" i="33"/>
  <c r="AM19" i="33"/>
  <c r="AM50" i="33"/>
  <c r="AM34" i="33"/>
  <c r="AM18" i="33"/>
  <c r="AM47" i="33"/>
  <c r="AM15" i="33"/>
  <c r="AM30" i="33"/>
  <c r="AM45" i="33"/>
  <c r="AM13" i="33"/>
  <c r="AM20" i="33"/>
  <c r="AM27" i="33"/>
  <c r="AM42" i="33"/>
  <c r="AM10" i="33"/>
  <c r="AM41" i="33"/>
  <c r="AM25" i="33"/>
  <c r="AM9" i="33"/>
  <c r="AM48" i="33"/>
  <c r="AM40" i="33"/>
  <c r="AM24" i="33"/>
  <c r="AM31" i="33"/>
  <c r="AM46" i="33"/>
  <c r="AM14" i="33"/>
  <c r="AM29" i="33"/>
  <c r="AM36" i="33"/>
  <c r="AM43" i="33"/>
  <c r="AM11" i="33"/>
  <c r="AM26" i="33"/>
  <c r="AM49" i="33"/>
  <c r="AM33" i="33"/>
  <c r="AM17" i="33"/>
  <c r="AM8" i="33"/>
  <c r="AM16" i="33"/>
  <c r="AM32" i="33"/>
  <c r="AO40" i="33"/>
  <c r="AO24" i="33"/>
  <c r="AO8" i="33"/>
  <c r="AO39" i="33"/>
  <c r="AO23" i="33"/>
  <c r="AO7" i="33"/>
  <c r="AO38" i="33"/>
  <c r="AO22" i="33"/>
  <c r="AO6" i="33"/>
  <c r="AO37" i="33"/>
  <c r="AO21" i="33"/>
  <c r="AO44" i="33"/>
  <c r="AO28" i="33"/>
  <c r="AO12" i="33"/>
  <c r="AO35" i="33"/>
  <c r="AO19" i="33"/>
  <c r="AO50" i="33"/>
  <c r="AO34" i="33"/>
  <c r="AO18" i="33"/>
  <c r="AO25" i="33"/>
  <c r="AO9" i="33"/>
  <c r="AO49" i="33"/>
  <c r="AO48" i="33"/>
  <c r="AO32" i="33"/>
  <c r="AO16" i="33"/>
  <c r="AO47" i="33"/>
  <c r="AO31" i="33"/>
  <c r="AO15" i="33"/>
  <c r="AO46" i="33"/>
  <c r="AO30" i="33"/>
  <c r="AO14" i="33"/>
  <c r="AO45" i="33"/>
  <c r="AO29" i="33"/>
  <c r="AO13" i="33"/>
  <c r="AO36" i="33"/>
  <c r="AO20" i="33"/>
  <c r="AO43" i="33"/>
  <c r="AO27" i="33"/>
  <c r="AO11" i="33"/>
  <c r="AO42" i="33"/>
  <c r="AO26" i="33"/>
  <c r="AO10" i="33"/>
  <c r="AO17" i="33"/>
  <c r="AO33" i="33"/>
  <c r="AO41" i="33"/>
  <c r="AK46" i="33"/>
  <c r="AK30" i="33"/>
  <c r="AK14" i="33"/>
  <c r="AK45" i="33"/>
  <c r="AK29" i="33"/>
  <c r="AK13" i="33"/>
  <c r="AK36" i="33"/>
  <c r="AK20" i="33"/>
  <c r="AK43" i="33"/>
  <c r="AK27" i="33"/>
  <c r="AK11" i="33"/>
  <c r="AK42" i="33"/>
  <c r="AK26" i="33"/>
  <c r="AK10" i="33"/>
  <c r="AK41" i="33"/>
  <c r="AK25" i="33"/>
  <c r="AK9" i="33"/>
  <c r="AK40" i="33"/>
  <c r="AK24" i="33"/>
  <c r="AK8" i="33"/>
  <c r="AK39" i="33"/>
  <c r="AK23" i="33"/>
  <c r="AK7" i="33"/>
  <c r="AK38" i="33"/>
  <c r="AK6" i="33"/>
  <c r="AK21" i="33"/>
  <c r="AK28" i="33"/>
  <c r="AK35" i="33"/>
  <c r="AK50" i="33"/>
  <c r="AK18" i="33"/>
  <c r="AK33" i="33"/>
  <c r="AK48" i="33"/>
  <c r="AK16" i="33"/>
  <c r="AK31" i="33"/>
  <c r="AK22" i="33"/>
  <c r="AK37" i="33"/>
  <c r="AK44" i="33"/>
  <c r="AK12" i="33"/>
  <c r="AK19" i="33"/>
  <c r="AK34" i="33"/>
  <c r="AK49" i="33"/>
  <c r="AK17" i="33"/>
  <c r="AK32" i="33"/>
  <c r="AK47" i="33"/>
  <c r="AK15" i="33"/>
  <c r="AK17" i="34"/>
  <c r="AK40" i="34"/>
  <c r="AK14" i="34"/>
  <c r="AK30" i="34"/>
  <c r="AK41" i="34"/>
  <c r="AK9" i="34"/>
  <c r="AK45" i="34"/>
  <c r="AK27" i="34"/>
  <c r="AK29" i="34"/>
  <c r="AK18" i="34"/>
  <c r="AK48" i="34"/>
  <c r="AK11" i="34"/>
  <c r="AK37" i="34"/>
  <c r="AK12" i="34"/>
  <c r="AK34" i="34"/>
  <c r="AK15" i="34"/>
  <c r="AK39" i="34"/>
  <c r="AK26" i="34"/>
  <c r="AK8" i="34"/>
  <c r="AK44" i="34"/>
  <c r="AK6" i="34"/>
  <c r="AK36" i="34"/>
  <c r="AO34" i="34"/>
  <c r="AO27" i="34"/>
  <c r="AO37" i="34"/>
  <c r="AO24" i="34"/>
  <c r="AO20" i="34"/>
  <c r="AO49" i="34"/>
  <c r="AO21" i="34"/>
  <c r="AO8" i="34"/>
  <c r="AO14" i="34"/>
  <c r="AO9" i="34"/>
  <c r="AO16" i="34"/>
  <c r="AO13" i="34"/>
  <c r="AO43" i="34"/>
  <c r="AO44" i="34"/>
  <c r="AO39" i="34"/>
  <c r="AO45" i="34"/>
  <c r="AO42" i="34"/>
  <c r="AO28" i="34"/>
  <c r="AO23" i="34"/>
  <c r="AO36" i="34"/>
  <c r="AO30" i="34"/>
  <c r="AO41" i="34"/>
  <c r="AO12" i="34"/>
  <c r="AO7" i="34"/>
  <c r="AO15" i="34"/>
  <c r="AO19" i="34"/>
  <c r="AO17" i="34"/>
  <c r="AO38" i="34"/>
  <c r="AO33" i="34"/>
  <c r="AO48" i="34"/>
  <c r="AO29" i="34"/>
  <c r="AO47" i="34"/>
  <c r="AO26" i="34"/>
  <c r="AO11" i="34"/>
  <c r="AO22" i="34"/>
  <c r="AO32" i="34"/>
  <c r="AO50" i="34"/>
  <c r="AO10" i="34"/>
  <c r="AO6" i="34"/>
  <c r="AO40" i="34"/>
  <c r="AO46" i="34"/>
  <c r="AO35" i="34"/>
  <c r="AO25" i="34"/>
  <c r="AO31" i="34"/>
  <c r="AK29" i="5"/>
  <c r="AK21" i="5"/>
  <c r="AK24" i="5"/>
  <c r="AK7" i="5"/>
  <c r="AO50" i="5"/>
  <c r="AO35" i="5"/>
  <c r="AO47" i="5"/>
  <c r="AO34" i="5"/>
  <c r="AO16" i="5"/>
  <c r="AO20" i="5"/>
  <c r="AO42" i="5"/>
  <c r="AO12" i="5"/>
  <c r="AO48" i="5"/>
  <c r="AO49" i="5"/>
  <c r="AO38" i="5"/>
  <c r="AO7" i="5"/>
  <c r="AO13" i="5"/>
  <c r="AO41" i="5"/>
  <c r="AO15" i="5"/>
  <c r="AO32" i="5"/>
  <c r="AO14" i="5"/>
  <c r="AO33" i="5"/>
  <c r="AO8" i="5"/>
  <c r="AO6" i="5"/>
  <c r="AO43" i="5"/>
  <c r="AO22" i="5"/>
  <c r="AK23" i="5"/>
  <c r="AK9" i="5"/>
  <c r="AK19" i="5"/>
  <c r="AK47" i="5"/>
  <c r="AK14" i="5"/>
  <c r="AK20" i="5"/>
  <c r="AK34" i="5"/>
  <c r="AK35" i="5"/>
  <c r="AK12" i="5"/>
  <c r="AK22" i="5"/>
  <c r="AK26" i="5"/>
  <c r="AK15" i="5"/>
  <c r="AK18" i="5"/>
  <c r="AK13" i="5"/>
  <c r="AK27" i="5"/>
  <c r="AK42" i="5"/>
  <c r="AK37" i="5"/>
  <c r="AK16" i="5"/>
  <c r="AK49" i="5"/>
  <c r="AK46" i="5"/>
  <c r="AK40" i="5"/>
  <c r="AK6" i="5"/>
  <c r="AK39" i="5"/>
  <c r="AK17" i="5"/>
  <c r="AK28" i="5"/>
  <c r="AK8" i="5"/>
  <c r="AK41" i="5"/>
  <c r="AK30" i="5"/>
  <c r="AK31" i="5"/>
  <c r="AK32" i="5"/>
  <c r="AK50" i="5"/>
  <c r="AK36" i="5"/>
  <c r="AK45" i="5"/>
  <c r="AK11" i="5"/>
  <c r="AK43" i="5"/>
  <c r="AK10" i="5"/>
  <c r="AK25" i="5"/>
  <c r="AK38" i="5"/>
  <c r="AM7" i="5"/>
  <c r="AM16" i="5"/>
  <c r="AM43" i="5"/>
  <c r="AM46" i="5"/>
  <c r="AM48" i="5"/>
  <c r="AM49" i="5"/>
  <c r="AM39" i="5"/>
  <c r="AM8" i="5"/>
  <c r="AM31" i="5"/>
  <c r="AM47" i="5"/>
  <c r="AM25" i="5"/>
  <c r="AM18" i="5"/>
  <c r="AM36" i="5"/>
  <c r="AM14" i="5"/>
  <c r="AM27" i="5"/>
  <c r="AM40" i="5"/>
  <c r="AM26" i="5"/>
  <c r="AM30" i="5"/>
  <c r="AM21" i="5"/>
  <c r="AM19" i="5"/>
  <c r="AM6" i="5"/>
  <c r="AM12" i="5"/>
  <c r="AM10" i="5"/>
  <c r="AM13" i="5"/>
  <c r="AM20" i="5"/>
  <c r="AM45" i="5"/>
  <c r="AM15" i="5"/>
  <c r="AM50" i="5"/>
  <c r="AM32" i="5"/>
  <c r="AM29" i="5"/>
  <c r="AM35" i="5"/>
  <c r="AM37" i="5"/>
  <c r="AM42" i="5"/>
  <c r="AM33" i="5"/>
  <c r="AM24" i="5"/>
  <c r="AM11" i="5"/>
  <c r="AM41" i="5"/>
  <c r="AM22" i="5"/>
  <c r="AM28" i="5"/>
  <c r="AM9" i="5"/>
  <c r="AM34" i="5"/>
  <c r="AM17" i="5"/>
  <c r="AM38" i="5"/>
  <c r="AM23" i="5"/>
  <c r="AM44" i="5"/>
  <c r="AM46" i="3"/>
  <c r="AM36" i="3"/>
  <c r="AM45" i="3"/>
  <c r="AM47" i="3"/>
  <c r="AM13" i="3"/>
  <c r="AM35" i="3"/>
  <c r="AM26" i="3"/>
  <c r="AM31" i="3"/>
  <c r="AM34" i="3"/>
  <c r="AM19" i="3"/>
  <c r="AM43" i="3"/>
  <c r="AM6" i="3"/>
  <c r="AM7" i="3"/>
  <c r="AM8" i="3"/>
  <c r="AK45" i="3"/>
  <c r="AK43" i="3"/>
  <c r="AK18" i="3"/>
  <c r="AK17" i="3"/>
  <c r="AK15" i="3"/>
  <c r="AK26" i="3"/>
  <c r="AK29" i="3"/>
  <c r="AK28" i="3"/>
  <c r="AK38" i="3"/>
  <c r="AK25" i="3"/>
  <c r="AK11" i="3"/>
  <c r="AK37" i="3"/>
  <c r="AK35" i="3"/>
  <c r="AK40" i="3"/>
  <c r="AK42" i="3"/>
  <c r="AK13" i="3"/>
  <c r="AK41" i="3"/>
  <c r="AK32" i="3"/>
  <c r="AK27" i="3"/>
  <c r="AK33" i="3"/>
  <c r="AK44" i="3"/>
  <c r="AK49" i="3"/>
  <c r="AK21" i="3"/>
  <c r="AK50" i="3"/>
  <c r="AK48" i="3"/>
  <c r="AK30" i="3"/>
  <c r="AK20" i="3"/>
  <c r="AK34" i="3"/>
  <c r="AK8" i="3"/>
  <c r="AK14" i="3"/>
  <c r="AK7" i="3"/>
  <c r="AK39" i="3"/>
  <c r="AK31" i="3"/>
  <c r="AK16" i="3"/>
  <c r="AK36" i="3"/>
  <c r="AK47" i="3"/>
  <c r="AK19" i="3"/>
  <c r="AK9" i="3"/>
  <c r="AK6" i="3"/>
  <c r="AK24" i="3"/>
  <c r="AK46" i="3"/>
  <c r="AK10" i="3"/>
  <c r="AK12" i="3"/>
  <c r="AK22" i="3"/>
  <c r="AM23" i="3"/>
  <c r="AM32" i="3"/>
  <c r="AM25" i="3"/>
  <c r="AM22" i="3"/>
  <c r="AM11" i="3"/>
  <c r="AM42" i="3"/>
  <c r="AM21" i="3"/>
  <c r="AM12" i="3"/>
  <c r="AM14" i="3"/>
  <c r="AM40" i="3"/>
  <c r="AM39" i="3"/>
  <c r="AM38" i="3"/>
  <c r="AM50" i="3"/>
  <c r="AM20" i="3"/>
  <c r="AM18" i="3"/>
  <c r="AM15" i="3"/>
  <c r="AM27" i="3"/>
  <c r="AM33" i="3"/>
  <c r="AM41" i="3"/>
  <c r="AM30" i="3"/>
  <c r="AM17" i="3"/>
  <c r="AM44" i="3"/>
  <c r="AM16" i="3"/>
  <c r="AM49" i="3"/>
  <c r="AM24" i="3"/>
  <c r="AM9" i="3"/>
  <c r="AM29" i="3"/>
  <c r="AM37" i="3"/>
  <c r="AM23" i="34"/>
  <c r="AM21" i="34"/>
  <c r="AM49" i="34"/>
  <c r="AM44" i="34"/>
  <c r="AM26" i="34"/>
  <c r="AM14" i="34"/>
  <c r="AM11" i="34"/>
  <c r="AM17" i="34"/>
  <c r="AM39" i="34"/>
  <c r="AM34" i="34"/>
  <c r="AM31" i="34"/>
  <c r="AM36" i="34"/>
  <c r="AM29" i="34"/>
  <c r="AM42" i="34"/>
  <c r="AM19" i="34"/>
  <c r="AM25" i="34"/>
  <c r="AM35" i="34"/>
  <c r="AM27" i="34"/>
  <c r="AM13" i="34"/>
  <c r="AM30" i="34"/>
  <c r="AM47" i="34"/>
  <c r="AM9" i="34"/>
  <c r="AM40" i="34"/>
  <c r="AM37" i="34"/>
  <c r="AM24" i="34"/>
  <c r="AM32" i="34"/>
  <c r="AM41" i="34"/>
  <c r="AM6" i="34"/>
  <c r="AM43" i="34"/>
  <c r="AM46" i="34"/>
  <c r="AM50" i="34"/>
  <c r="AM22" i="34"/>
  <c r="AM10" i="34"/>
  <c r="AM38" i="34"/>
  <c r="AM18" i="34"/>
  <c r="AM20" i="34"/>
  <c r="AM45" i="34"/>
  <c r="AM15" i="34"/>
  <c r="AM48" i="34"/>
  <c r="AM33" i="34"/>
  <c r="AM12" i="34"/>
  <c r="AM7" i="34"/>
  <c r="AM8" i="34"/>
  <c r="AM16" i="34"/>
  <c r="AM28" i="34"/>
  <c r="AO39" i="3"/>
  <c r="AO44" i="3"/>
  <c r="AO11" i="3"/>
  <c r="AO36" i="3"/>
  <c r="AO15" i="3"/>
  <c r="AO43" i="3"/>
  <c r="AO32" i="3"/>
  <c r="AO6" i="3"/>
  <c r="AO20" i="3"/>
  <c r="AO14" i="3"/>
  <c r="AO17" i="3"/>
  <c r="AO18" i="3"/>
  <c r="AO41" i="3"/>
  <c r="AO31" i="3"/>
  <c r="AO38" i="3"/>
  <c r="AO34" i="3"/>
  <c r="AO26" i="3"/>
  <c r="AO9" i="3"/>
  <c r="AO21" i="3"/>
  <c r="AO19" i="3"/>
  <c r="AO50" i="3"/>
  <c r="AO12" i="3"/>
  <c r="AO33" i="3"/>
  <c r="AO16" i="3"/>
  <c r="AO23" i="3"/>
  <c r="AO8" i="3"/>
  <c r="AO24" i="3"/>
  <c r="AO27" i="3"/>
  <c r="AO35" i="3"/>
  <c r="AO29" i="3"/>
  <c r="AO48" i="3"/>
  <c r="AO7" i="3"/>
  <c r="AO40" i="3"/>
  <c r="AO47" i="3"/>
  <c r="AO37" i="3"/>
  <c r="AO30" i="3"/>
  <c r="AO46" i="3"/>
  <c r="AO42" i="3"/>
  <c r="AO45" i="3"/>
  <c r="AO10" i="3"/>
  <c r="AO49" i="3"/>
  <c r="AO28" i="3"/>
  <c r="AO22" i="3"/>
  <c r="AO13" i="3"/>
  <c r="AO25" i="3"/>
  <c r="AK38" i="24"/>
  <c r="AK17" i="24"/>
  <c r="AK25" i="24"/>
  <c r="AK49" i="24"/>
  <c r="AK30" i="24"/>
  <c r="AK6" i="24"/>
  <c r="AK10" i="24"/>
  <c r="AK34" i="24"/>
  <c r="AK46" i="24"/>
  <c r="AK20" i="24"/>
  <c r="AK40" i="24"/>
  <c r="AK48" i="24"/>
  <c r="AK37" i="24"/>
  <c r="AK22" i="24"/>
  <c r="AK42" i="24"/>
  <c r="AK50" i="24"/>
  <c r="AK13" i="24"/>
  <c r="AK23" i="24"/>
  <c r="AK31" i="24"/>
  <c r="AK24" i="24"/>
  <c r="AK18" i="24"/>
  <c r="AK11" i="24"/>
  <c r="AK12" i="24"/>
  <c r="AK15" i="24"/>
  <c r="AK43" i="24"/>
  <c r="AK47" i="24"/>
  <c r="AK33" i="24"/>
  <c r="AK29" i="24"/>
  <c r="AK27" i="24"/>
  <c r="AK41" i="24"/>
  <c r="AK32" i="24"/>
  <c r="AK36" i="24"/>
  <c r="AK19" i="24"/>
  <c r="AK14" i="24"/>
  <c r="AK35" i="24"/>
  <c r="AK21" i="24"/>
  <c r="AK9" i="24"/>
  <c r="AK28" i="24"/>
  <c r="AK45" i="24"/>
  <c r="AK39" i="24"/>
  <c r="AK8" i="24"/>
  <c r="AK44" i="24"/>
  <c r="AK26" i="24"/>
  <c r="AK16" i="24"/>
  <c r="AK7" i="24"/>
  <c r="AQ6" i="9" l="1" a="1"/>
  <c r="AQ6" i="9" s="1"/>
  <c r="AQ6" i="16" a="1"/>
  <c r="AQ6" i="35" a="1"/>
  <c r="AQ42" i="35" s="1"/>
  <c r="AQ6" i="36" a="1"/>
  <c r="AQ50" i="36" s="1"/>
  <c r="AQ6" i="12" a="1"/>
  <c r="AQ6" i="15" a="1"/>
  <c r="AQ24" i="15" s="1"/>
  <c r="AQ6" i="11" a="1"/>
  <c r="AQ6" i="30" a="1"/>
  <c r="AQ49" i="30" s="1"/>
  <c r="AQ6" i="33" a="1"/>
  <c r="AQ6" i="34" a="1"/>
  <c r="AQ14" i="34" s="1"/>
  <c r="AQ6" i="5" a="1"/>
  <c r="AQ34" i="5" s="1"/>
  <c r="AQ6" i="3" a="1"/>
  <c r="AQ38" i="3" s="1"/>
  <c r="AQ6" i="24" a="1"/>
  <c r="AQ16" i="9" l="1"/>
  <c r="AQ26" i="9"/>
  <c r="AQ44" i="9"/>
  <c r="AQ43" i="9"/>
  <c r="AQ9" i="9"/>
  <c r="AQ31" i="9"/>
  <c r="AQ24" i="9"/>
  <c r="AQ30" i="9"/>
  <c r="AQ32" i="9"/>
  <c r="AQ22" i="9"/>
  <c r="AQ20" i="9"/>
  <c r="AQ19" i="9"/>
  <c r="AQ37" i="9"/>
  <c r="AQ40" i="9"/>
  <c r="AQ41" i="9"/>
  <c r="AQ18" i="9"/>
  <c r="AQ11" i="9"/>
  <c r="AQ35" i="9"/>
  <c r="AQ25" i="9"/>
  <c r="AQ39" i="9"/>
  <c r="AQ36" i="9"/>
  <c r="AQ10" i="9"/>
  <c r="AQ21" i="9"/>
  <c r="AQ23" i="9"/>
  <c r="AQ42" i="9"/>
  <c r="AQ33" i="9"/>
  <c r="AQ27" i="9"/>
  <c r="AQ17" i="9"/>
  <c r="AQ50" i="9"/>
  <c r="AQ8" i="9"/>
  <c r="AQ13" i="9"/>
  <c r="AQ15" i="9"/>
  <c r="AQ34" i="9"/>
  <c r="AQ45" i="9"/>
  <c r="AQ7" i="9"/>
  <c r="AQ47" i="9"/>
  <c r="AQ38" i="9"/>
  <c r="AQ29" i="9"/>
  <c r="AQ46" i="9"/>
  <c r="AQ28" i="9"/>
  <c r="AQ49" i="9"/>
  <c r="AQ14" i="9"/>
  <c r="AQ48" i="9"/>
  <c r="AQ12" i="9"/>
  <c r="AQ8" i="15"/>
  <c r="AQ12" i="15"/>
  <c r="AQ45" i="15"/>
  <c r="AQ9" i="15"/>
  <c r="AQ21" i="15"/>
  <c r="AQ30" i="15"/>
  <c r="AQ50" i="15"/>
  <c r="AQ27" i="15"/>
  <c r="AQ48" i="15"/>
  <c r="AQ31" i="15"/>
  <c r="AQ16" i="15"/>
  <c r="AQ20" i="15"/>
  <c r="AQ25" i="15"/>
  <c r="AQ39" i="15"/>
  <c r="AQ29" i="15"/>
  <c r="AQ10" i="15"/>
  <c r="AQ22" i="15"/>
  <c r="AQ44" i="15"/>
  <c r="AQ47" i="15"/>
  <c r="AQ11" i="15"/>
  <c r="AQ23" i="15"/>
  <c r="AQ13" i="15"/>
  <c r="AQ14" i="30"/>
  <c r="AQ40" i="30"/>
  <c r="AQ29" i="30"/>
  <c r="AQ8" i="30"/>
  <c r="AQ10" i="30"/>
  <c r="AQ41" i="30"/>
  <c r="AQ28" i="30"/>
  <c r="AQ48" i="30"/>
  <c r="AQ33" i="30"/>
  <c r="AQ27" i="30"/>
  <c r="AQ39" i="30"/>
  <c r="AQ9" i="30"/>
  <c r="AQ15" i="30"/>
  <c r="AQ19" i="30"/>
  <c r="AQ31" i="30"/>
  <c r="AQ38" i="30"/>
  <c r="AQ36" i="30"/>
  <c r="AQ37" i="30"/>
  <c r="AQ42" i="30"/>
  <c r="AQ16" i="30"/>
  <c r="AQ21" i="30"/>
  <c r="AQ35" i="30"/>
  <c r="AQ46" i="35"/>
  <c r="AQ22" i="35"/>
  <c r="AQ39" i="35"/>
  <c r="AQ47" i="35"/>
  <c r="AQ26" i="35"/>
  <c r="AQ44" i="35"/>
  <c r="AQ19" i="35"/>
  <c r="AQ30" i="35"/>
  <c r="AQ31" i="35"/>
  <c r="AQ38" i="35"/>
  <c r="AQ25" i="35"/>
  <c r="AQ50" i="35"/>
  <c r="AQ24" i="35"/>
  <c r="AQ8" i="35"/>
  <c r="AQ35" i="35"/>
  <c r="AQ7" i="35"/>
  <c r="AQ45" i="35"/>
  <c r="AQ16" i="35"/>
  <c r="AQ10" i="35"/>
  <c r="AQ23" i="35"/>
  <c r="AQ34" i="35"/>
  <c r="AQ33" i="35"/>
  <c r="AQ29" i="35"/>
  <c r="AQ14" i="35"/>
  <c r="AQ11" i="35"/>
  <c r="AQ49" i="35"/>
  <c r="AQ36" i="35"/>
  <c r="AQ27" i="35"/>
  <c r="AQ20" i="35"/>
  <c r="AQ15" i="35"/>
  <c r="AQ43" i="35"/>
  <c r="AQ37" i="35"/>
  <c r="AQ21" i="35"/>
  <c r="AQ6" i="35"/>
  <c r="AQ13" i="35"/>
  <c r="AQ41" i="35"/>
  <c r="AQ28" i="35"/>
  <c r="AQ12" i="35"/>
  <c r="AQ18" i="35"/>
  <c r="AQ48" i="35"/>
  <c r="AQ32" i="35"/>
  <c r="AQ9" i="35"/>
  <c r="AQ40" i="35"/>
  <c r="AQ17" i="35"/>
  <c r="AQ26" i="30"/>
  <c r="AQ43" i="30"/>
  <c r="AQ23" i="30"/>
  <c r="AQ20" i="30"/>
  <c r="AQ46" i="30"/>
  <c r="AQ45" i="30"/>
  <c r="AQ13" i="30"/>
  <c r="AQ18" i="30"/>
  <c r="AQ12" i="30"/>
  <c r="AQ11" i="30"/>
  <c r="AQ25" i="30"/>
  <c r="AQ17" i="30"/>
  <c r="AQ47" i="30"/>
  <c r="AQ24" i="30"/>
  <c r="AQ30" i="30"/>
  <c r="AQ34" i="30"/>
  <c r="AQ32" i="30"/>
  <c r="AQ22" i="30"/>
  <c r="AQ50" i="30"/>
  <c r="AQ44" i="30"/>
  <c r="AQ7" i="30"/>
  <c r="AQ6" i="30"/>
  <c r="AQ28" i="15"/>
  <c r="AQ41" i="15"/>
  <c r="AQ35" i="15"/>
  <c r="AQ40" i="15"/>
  <c r="AQ49" i="15"/>
  <c r="AQ18" i="15"/>
  <c r="AQ32" i="15"/>
  <c r="AQ17" i="15"/>
  <c r="AQ33" i="15"/>
  <c r="AQ34" i="15"/>
  <c r="AQ15" i="15"/>
  <c r="AQ7" i="15"/>
  <c r="AQ43" i="15"/>
  <c r="AQ14" i="15"/>
  <c r="AQ6" i="15"/>
  <c r="AQ42" i="15"/>
  <c r="AQ36" i="15"/>
  <c r="AQ37" i="15"/>
  <c r="AQ26" i="15"/>
  <c r="AQ46" i="15"/>
  <c r="AQ38" i="15"/>
  <c r="AQ19" i="15"/>
  <c r="AQ6" i="36"/>
  <c r="AQ16" i="36"/>
  <c r="AQ34" i="36"/>
  <c r="AQ23" i="36"/>
  <c r="AQ12" i="36"/>
  <c r="AQ22" i="36"/>
  <c r="AQ48" i="36"/>
  <c r="AQ11" i="36"/>
  <c r="AQ13" i="36"/>
  <c r="AQ35" i="36"/>
  <c r="AQ36" i="36"/>
  <c r="AQ30" i="36"/>
  <c r="AQ37" i="36"/>
  <c r="AQ15" i="36"/>
  <c r="AQ41" i="36"/>
  <c r="AQ33" i="36"/>
  <c r="AQ26" i="36"/>
  <c r="AQ29" i="36"/>
  <c r="AQ7" i="36"/>
  <c r="AQ25" i="36"/>
  <c r="AQ43" i="36"/>
  <c r="AQ49" i="36"/>
  <c r="AQ38" i="36"/>
  <c r="AQ31" i="36"/>
  <c r="AQ28" i="36"/>
  <c r="AQ45" i="36"/>
  <c r="AQ8" i="36"/>
  <c r="AQ27" i="36"/>
  <c r="AQ21" i="36"/>
  <c r="AQ9" i="36"/>
  <c r="AQ18" i="36"/>
  <c r="AQ40" i="36"/>
  <c r="AQ17" i="36"/>
  <c r="AQ46" i="36"/>
  <c r="AQ14" i="36"/>
  <c r="AQ47" i="36"/>
  <c r="AQ32" i="36"/>
  <c r="AQ19" i="36"/>
  <c r="AQ42" i="36"/>
  <c r="AQ10" i="36"/>
  <c r="AQ39" i="36"/>
  <c r="AQ24" i="36"/>
  <c r="AQ44" i="36"/>
  <c r="AQ20" i="36"/>
  <c r="AQ15" i="16"/>
  <c r="AQ31" i="16"/>
  <c r="AQ47" i="16"/>
  <c r="AQ20" i="16"/>
  <c r="AQ36" i="16"/>
  <c r="AQ9" i="16"/>
  <c r="AQ25" i="16"/>
  <c r="AQ41" i="16"/>
  <c r="AQ35" i="16"/>
  <c r="AQ24" i="16"/>
  <c r="AQ13" i="16"/>
  <c r="AQ45" i="16"/>
  <c r="AQ46" i="16"/>
  <c r="AQ26" i="16"/>
  <c r="AQ10" i="16"/>
  <c r="AQ27" i="16"/>
  <c r="AQ16" i="16"/>
  <c r="AQ48" i="16"/>
  <c r="AQ37" i="16"/>
  <c r="AQ30" i="16"/>
  <c r="AQ50" i="16"/>
  <c r="AQ38" i="16"/>
  <c r="AQ7" i="16"/>
  <c r="AQ23" i="16"/>
  <c r="AQ39" i="16"/>
  <c r="AQ12" i="16"/>
  <c r="AQ28" i="16"/>
  <c r="AQ44" i="16"/>
  <c r="AQ17" i="16"/>
  <c r="AQ33" i="16"/>
  <c r="AQ19" i="16"/>
  <c r="AQ8" i="16"/>
  <c r="AQ40" i="16"/>
  <c r="AQ29" i="16"/>
  <c r="AQ14" i="16"/>
  <c r="AQ34" i="16"/>
  <c r="AQ22" i="16"/>
  <c r="AQ11" i="16"/>
  <c r="AQ43" i="16"/>
  <c r="AQ32" i="16"/>
  <c r="AQ21" i="16"/>
  <c r="AQ49" i="16"/>
  <c r="AQ18" i="16"/>
  <c r="AQ6" i="16"/>
  <c r="AQ42" i="16"/>
  <c r="AQ7" i="12"/>
  <c r="AQ8" i="12"/>
  <c r="AQ38" i="12"/>
  <c r="AQ20" i="12"/>
  <c r="AQ25" i="12"/>
  <c r="AQ35" i="12"/>
  <c r="AQ48" i="12"/>
  <c r="AQ34" i="12"/>
  <c r="AQ24" i="12"/>
  <c r="AQ36" i="12"/>
  <c r="AQ43" i="12"/>
  <c r="AQ50" i="12"/>
  <c r="AQ44" i="12"/>
  <c r="AQ37" i="12"/>
  <c r="AQ47" i="12"/>
  <c r="AQ15" i="12"/>
  <c r="AQ22" i="12"/>
  <c r="AQ17" i="12"/>
  <c r="AQ32" i="12"/>
  <c r="AQ14" i="12"/>
  <c r="AQ45" i="12"/>
  <c r="AQ13" i="12"/>
  <c r="AQ23" i="12"/>
  <c r="AQ40" i="12"/>
  <c r="AQ26" i="12"/>
  <c r="AQ6" i="12"/>
  <c r="AQ41" i="12"/>
  <c r="AQ9" i="12"/>
  <c r="AQ19" i="12"/>
  <c r="AQ16" i="12"/>
  <c r="AQ46" i="12"/>
  <c r="AQ10" i="12"/>
  <c r="AQ33" i="12"/>
  <c r="AQ11" i="12"/>
  <c r="AQ30" i="12"/>
  <c r="AQ12" i="12"/>
  <c r="AQ21" i="12"/>
  <c r="AQ31" i="12"/>
  <c r="AQ42" i="12"/>
  <c r="AQ49" i="12"/>
  <c r="AQ27" i="12"/>
  <c r="AQ18" i="12"/>
  <c r="AQ28" i="12"/>
  <c r="AQ29" i="12"/>
  <c r="AQ39" i="12"/>
  <c r="AQ33" i="11"/>
  <c r="AQ12" i="11"/>
  <c r="AQ40" i="11"/>
  <c r="AQ18" i="11"/>
  <c r="AQ42" i="11"/>
  <c r="AQ21" i="11"/>
  <c r="AQ41" i="11"/>
  <c r="AQ20" i="11"/>
  <c r="AQ43" i="11"/>
  <c r="AQ27" i="11"/>
  <c r="AQ11" i="11"/>
  <c r="AQ38" i="11"/>
  <c r="AQ17" i="11"/>
  <c r="AQ45" i="11"/>
  <c r="AQ24" i="11"/>
  <c r="AQ48" i="11"/>
  <c r="AQ26" i="11"/>
  <c r="AQ46" i="11"/>
  <c r="AQ25" i="11"/>
  <c r="AQ47" i="11"/>
  <c r="AQ31" i="11"/>
  <c r="AQ15" i="11"/>
  <c r="AQ7" i="11"/>
  <c r="AQ44" i="11"/>
  <c r="AQ22" i="11"/>
  <c r="AQ50" i="11"/>
  <c r="AQ29" i="11"/>
  <c r="AQ32" i="11"/>
  <c r="AQ30" i="11"/>
  <c r="AQ35" i="11"/>
  <c r="AQ49" i="11"/>
  <c r="AQ6" i="11"/>
  <c r="AQ13" i="11"/>
  <c r="AQ16" i="11"/>
  <c r="AQ14" i="11"/>
  <c r="AQ23" i="11"/>
  <c r="AQ8" i="11"/>
  <c r="AQ10" i="11"/>
  <c r="AQ9" i="11"/>
  <c r="AQ19" i="11"/>
  <c r="AQ28" i="11"/>
  <c r="AQ34" i="11"/>
  <c r="AQ37" i="11"/>
  <c r="AQ36" i="11"/>
  <c r="AQ39" i="11"/>
  <c r="AQ50" i="33"/>
  <c r="AQ34" i="33"/>
  <c r="AQ18" i="33"/>
  <c r="AQ49" i="33"/>
  <c r="AQ33" i="33"/>
  <c r="AQ17" i="33"/>
  <c r="AQ48" i="33"/>
  <c r="AQ32" i="33"/>
  <c r="AQ16" i="33"/>
  <c r="AQ47" i="33"/>
  <c r="AQ31" i="33"/>
  <c r="AQ15" i="33"/>
  <c r="AQ46" i="33"/>
  <c r="AQ30" i="33"/>
  <c r="AQ14" i="33"/>
  <c r="AQ45" i="33"/>
  <c r="AQ29" i="33"/>
  <c r="AQ13" i="33"/>
  <c r="AQ36" i="33"/>
  <c r="AQ20" i="33"/>
  <c r="AQ43" i="33"/>
  <c r="AQ27" i="33"/>
  <c r="AQ11" i="33"/>
  <c r="AQ42" i="33"/>
  <c r="AQ10" i="33"/>
  <c r="AQ25" i="33"/>
  <c r="AQ9" i="33"/>
  <c r="AQ24" i="33"/>
  <c r="AQ39" i="33"/>
  <c r="AQ23" i="33"/>
  <c r="AQ7" i="33"/>
  <c r="AQ22" i="33"/>
  <c r="AQ37" i="33"/>
  <c r="AQ44" i="33"/>
  <c r="AQ12" i="33"/>
  <c r="AQ19" i="33"/>
  <c r="AQ26" i="33"/>
  <c r="AQ41" i="33"/>
  <c r="AQ40" i="33"/>
  <c r="AQ8" i="33"/>
  <c r="AQ38" i="33"/>
  <c r="AQ6" i="33"/>
  <c r="AQ21" i="33"/>
  <c r="AQ28" i="33"/>
  <c r="AQ35" i="33"/>
  <c r="AQ20" i="34"/>
  <c r="AQ15" i="34"/>
  <c r="AQ47" i="34"/>
  <c r="AQ37" i="34"/>
  <c r="AQ43" i="34"/>
  <c r="AQ50" i="34"/>
  <c r="AQ8" i="34"/>
  <c r="AQ26" i="34"/>
  <c r="AQ10" i="34"/>
  <c r="AQ19" i="34"/>
  <c r="AQ23" i="34"/>
  <c r="AQ46" i="34"/>
  <c r="AQ34" i="34"/>
  <c r="AQ21" i="34"/>
  <c r="AQ49" i="34"/>
  <c r="AQ9" i="34"/>
  <c r="AQ6" i="34"/>
  <c r="AQ42" i="34"/>
  <c r="AQ28" i="34"/>
  <c r="AQ35" i="34"/>
  <c r="AQ41" i="34"/>
  <c r="AQ24" i="34"/>
  <c r="AQ33" i="34"/>
  <c r="AQ38" i="34"/>
  <c r="AQ32" i="34"/>
  <c r="AQ39" i="34"/>
  <c r="AQ17" i="34"/>
  <c r="AQ40" i="34"/>
  <c r="AQ29" i="34"/>
  <c r="AQ48" i="34"/>
  <c r="AQ18" i="34"/>
  <c r="AQ7" i="34"/>
  <c r="AQ44" i="34"/>
  <c r="AQ27" i="34"/>
  <c r="AQ25" i="34"/>
  <c r="AQ36" i="34"/>
  <c r="AQ13" i="34"/>
  <c r="AQ30" i="34"/>
  <c r="AQ31" i="34"/>
  <c r="AQ16" i="34"/>
  <c r="AQ11" i="34"/>
  <c r="AQ22" i="34"/>
  <c r="AQ12" i="34"/>
  <c r="AQ45" i="34"/>
  <c r="AQ14" i="5"/>
  <c r="AQ8" i="5"/>
  <c r="AQ25" i="5"/>
  <c r="AQ38" i="5"/>
  <c r="AQ32" i="5"/>
  <c r="AQ13" i="5"/>
  <c r="AQ28" i="5"/>
  <c r="AQ35" i="5"/>
  <c r="AQ9" i="5"/>
  <c r="AQ6" i="5"/>
  <c r="AQ47" i="5"/>
  <c r="AQ21" i="5"/>
  <c r="AQ12" i="5"/>
  <c r="AQ30" i="5"/>
  <c r="AQ27" i="5"/>
  <c r="AQ24" i="5"/>
  <c r="AQ42" i="5"/>
  <c r="AQ33" i="5"/>
  <c r="AQ36" i="5"/>
  <c r="AQ7" i="5"/>
  <c r="AQ39" i="5"/>
  <c r="AQ48" i="5"/>
  <c r="AQ45" i="5"/>
  <c r="AQ19" i="5"/>
  <c r="AQ26" i="5"/>
  <c r="AQ20" i="5"/>
  <c r="AQ31" i="5"/>
  <c r="AQ50" i="5"/>
  <c r="AQ29" i="5"/>
  <c r="AQ46" i="5"/>
  <c r="AQ40" i="5"/>
  <c r="AQ41" i="5"/>
  <c r="AQ15" i="5"/>
  <c r="AQ18" i="5"/>
  <c r="AQ37" i="5"/>
  <c r="AQ44" i="5"/>
  <c r="AQ11" i="5"/>
  <c r="AQ43" i="5"/>
  <c r="AQ10" i="5"/>
  <c r="AQ17" i="5"/>
  <c r="AQ49" i="5"/>
  <c r="AQ22" i="5"/>
  <c r="AQ23" i="5"/>
  <c r="AQ16" i="5"/>
  <c r="AQ31" i="3"/>
  <c r="AQ22" i="3"/>
  <c r="AQ14" i="3"/>
  <c r="AQ26" i="3"/>
  <c r="AQ32" i="3"/>
  <c r="AQ42" i="3"/>
  <c r="AQ17" i="3"/>
  <c r="AQ20" i="3"/>
  <c r="AQ21" i="3"/>
  <c r="AQ33" i="3"/>
  <c r="AQ35" i="3"/>
  <c r="AQ44" i="3"/>
  <c r="AQ40" i="3"/>
  <c r="AQ23" i="3"/>
  <c r="AQ43" i="3"/>
  <c r="AQ37" i="3"/>
  <c r="AQ25" i="3"/>
  <c r="AQ47" i="3"/>
  <c r="AQ41" i="3"/>
  <c r="AQ46" i="3"/>
  <c r="AQ45" i="3"/>
  <c r="AQ48" i="3"/>
  <c r="AQ29" i="3"/>
  <c r="AQ34" i="3"/>
  <c r="AQ36" i="3"/>
  <c r="AQ24" i="3"/>
  <c r="AQ18" i="3"/>
  <c r="AQ6" i="3"/>
  <c r="AQ15" i="3"/>
  <c r="AQ27" i="3"/>
  <c r="AQ39" i="3"/>
  <c r="AQ9" i="3"/>
  <c r="AQ16" i="3"/>
  <c r="AQ10" i="3"/>
  <c r="AQ30" i="3"/>
  <c r="AQ13" i="3"/>
  <c r="AQ49" i="3"/>
  <c r="AQ12" i="3"/>
  <c r="AQ19" i="3"/>
  <c r="AQ28" i="3"/>
  <c r="AQ8" i="3"/>
  <c r="AQ7" i="3"/>
  <c r="AQ11" i="3"/>
  <c r="AQ50" i="3"/>
  <c r="AQ49" i="24"/>
  <c r="AQ33" i="24"/>
  <c r="AQ12" i="24"/>
  <c r="AQ8" i="24"/>
  <c r="AQ22" i="24"/>
  <c r="AQ19" i="24"/>
  <c r="AQ46" i="24"/>
  <c r="AQ42" i="24"/>
  <c r="AQ47" i="24"/>
  <c r="AQ23" i="24"/>
  <c r="AQ25" i="24"/>
  <c r="AQ16" i="24"/>
  <c r="AQ43" i="24"/>
  <c r="AQ20" i="24"/>
  <c r="AQ29" i="24"/>
  <c r="AQ40" i="24"/>
  <c r="AQ34" i="24"/>
  <c r="AQ28" i="24"/>
  <c r="AQ10" i="24"/>
  <c r="AQ30" i="24"/>
  <c r="AQ38" i="24"/>
  <c r="AQ35" i="24"/>
  <c r="AQ31" i="24"/>
  <c r="AQ37" i="24"/>
  <c r="AQ41" i="24"/>
  <c r="AQ17" i="24"/>
  <c r="AQ45" i="24"/>
  <c r="AQ50" i="24"/>
  <c r="AQ26" i="24"/>
  <c r="AQ7" i="24"/>
  <c r="AQ21" i="24"/>
  <c r="AQ18" i="24"/>
  <c r="AQ32" i="24"/>
  <c r="AQ36" i="24"/>
  <c r="AQ11" i="24"/>
  <c r="AQ39" i="24"/>
  <c r="AQ24" i="24"/>
  <c r="AQ48" i="24"/>
  <c r="AQ6" i="24"/>
  <c r="AQ14" i="24"/>
  <c r="AQ15" i="24"/>
  <c r="AQ9" i="24"/>
  <c r="AQ27" i="24"/>
  <c r="AQ13" i="24"/>
  <c r="AQ44" i="24"/>
  <c r="AS6" i="35" l="1" a="1"/>
  <c r="AS21" i="35" s="1"/>
  <c r="AS6" i="30" a="1"/>
  <c r="AS47" i="30" s="1"/>
  <c r="AS6" i="15" a="1"/>
  <c r="AS6" i="36" a="1"/>
  <c r="AS48" i="36" s="1"/>
  <c r="AS6" i="16" a="1"/>
  <c r="AS31" i="16" s="1"/>
  <c r="AS6" i="12" a="1"/>
  <c r="AS6" i="11" a="1"/>
  <c r="AS6" i="9" a="1"/>
  <c r="AS6" i="33" a="1"/>
  <c r="AS6" i="34" a="1"/>
  <c r="AS38" i="34" s="1"/>
  <c r="AS6" i="5" a="1"/>
  <c r="AS32" i="5" s="1"/>
  <c r="AS6" i="3" a="1"/>
  <c r="AS48" i="3" s="1"/>
  <c r="AS6" i="24" a="1"/>
  <c r="AS35" i="24" s="1"/>
  <c r="AS50" i="16" l="1"/>
  <c r="AS38" i="16"/>
  <c r="AS12" i="16"/>
  <c r="AS16" i="16"/>
  <c r="AS39" i="16"/>
  <c r="AS14" i="16"/>
  <c r="AS28" i="16"/>
  <c r="AS24" i="16"/>
  <c r="AS20" i="16"/>
  <c r="AS15" i="16"/>
  <c r="AS10" i="16"/>
  <c r="AS30" i="16"/>
  <c r="AS33" i="16"/>
  <c r="AS9" i="16"/>
  <c r="AS44" i="16"/>
  <c r="AS42" i="16"/>
  <c r="AS18" i="16"/>
  <c r="AS6" i="16"/>
  <c r="AS43" i="16"/>
  <c r="AS19" i="16"/>
  <c r="AS7" i="16"/>
  <c r="AS40" i="16"/>
  <c r="AS38" i="30"/>
  <c r="AS20" i="30"/>
  <c r="AS8" i="30"/>
  <c r="AS21" i="30"/>
  <c r="AS11" i="30"/>
  <c r="AS32" i="30"/>
  <c r="AS40" i="30"/>
  <c r="AS19" i="30"/>
  <c r="AS46" i="30"/>
  <c r="AS48" i="30"/>
  <c r="AS9" i="30"/>
  <c r="AS45" i="30"/>
  <c r="AS23" i="30"/>
  <c r="AS49" i="30"/>
  <c r="AS30" i="30"/>
  <c r="AS43" i="30"/>
  <c r="AS10" i="30"/>
  <c r="AS36" i="30"/>
  <c r="AS37" i="30"/>
  <c r="AS18" i="30"/>
  <c r="AS50" i="30"/>
  <c r="AS44" i="30"/>
  <c r="AS22" i="30"/>
  <c r="AS41" i="30"/>
  <c r="AS13" i="30"/>
  <c r="AS14" i="30"/>
  <c r="AS7" i="30"/>
  <c r="AS39" i="30"/>
  <c r="AS17" i="30"/>
  <c r="AS16" i="30"/>
  <c r="AS42" i="30"/>
  <c r="AS28" i="30"/>
  <c r="AS27" i="30"/>
  <c r="AS25" i="30"/>
  <c r="AS34" i="30"/>
  <c r="AS31" i="30"/>
  <c r="AS6" i="30"/>
  <c r="AS12" i="30"/>
  <c r="AS24" i="30"/>
  <c r="AS29" i="30"/>
  <c r="AS15" i="30"/>
  <c r="AS33" i="30"/>
  <c r="AS26" i="30"/>
  <c r="AS35" i="30"/>
  <c r="AS24" i="35"/>
  <c r="AS34" i="35"/>
  <c r="AS46" i="35"/>
  <c r="AS19" i="35"/>
  <c r="AS28" i="35"/>
  <c r="AS41" i="35"/>
  <c r="AS13" i="35"/>
  <c r="AS15" i="35"/>
  <c r="AS33" i="35"/>
  <c r="AS18" i="35"/>
  <c r="AS39" i="35"/>
  <c r="AS22" i="35"/>
  <c r="AS50" i="35"/>
  <c r="AS42" i="35"/>
  <c r="AS45" i="35"/>
  <c r="AS11" i="35"/>
  <c r="AS36" i="35"/>
  <c r="AS47" i="35"/>
  <c r="AS9" i="35"/>
  <c r="AS31" i="35"/>
  <c r="AS27" i="35"/>
  <c r="AS6" i="35"/>
  <c r="AS8" i="35"/>
  <c r="AS29" i="35"/>
  <c r="AS37" i="35"/>
  <c r="AS20" i="35"/>
  <c r="AS44" i="35"/>
  <c r="AS25" i="35"/>
  <c r="AS43" i="35"/>
  <c r="AS12" i="35"/>
  <c r="AS7" i="35"/>
  <c r="AS17" i="35"/>
  <c r="AS14" i="35"/>
  <c r="AS16" i="35"/>
  <c r="AS49" i="35"/>
  <c r="AS26" i="35"/>
  <c r="AS38" i="35"/>
  <c r="AS48" i="35"/>
  <c r="AS23" i="35"/>
  <c r="AS40" i="35"/>
  <c r="AS32" i="35"/>
  <c r="AS30" i="35"/>
  <c r="AS35" i="35"/>
  <c r="AS10" i="35"/>
  <c r="AS25" i="16"/>
  <c r="AS36" i="16"/>
  <c r="AS13" i="16"/>
  <c r="AS32" i="16"/>
  <c r="AS11" i="16"/>
  <c r="AS46" i="16"/>
  <c r="AS34" i="16"/>
  <c r="AS37" i="16"/>
  <c r="AS22" i="16"/>
  <c r="AS17" i="16"/>
  <c r="AS45" i="16"/>
  <c r="AS49" i="16"/>
  <c r="AS35" i="16"/>
  <c r="AS47" i="16"/>
  <c r="AS23" i="16"/>
  <c r="AS26" i="16"/>
  <c r="AS21" i="16"/>
  <c r="AS41" i="16"/>
  <c r="AS8" i="16"/>
  <c r="AS29" i="16"/>
  <c r="AS48" i="16"/>
  <c r="AS27" i="16"/>
  <c r="AS21" i="15"/>
  <c r="AS35" i="15"/>
  <c r="AS45" i="15"/>
  <c r="AS27" i="15"/>
  <c r="AS11" i="15"/>
  <c r="AS46" i="15"/>
  <c r="AS31" i="15"/>
  <c r="AS43" i="15"/>
  <c r="AS36" i="15"/>
  <c r="AS18" i="15"/>
  <c r="AS6" i="15"/>
  <c r="AS24" i="15"/>
  <c r="AS42" i="15"/>
  <c r="AS14" i="15"/>
  <c r="AS9" i="15"/>
  <c r="AS26" i="15"/>
  <c r="AS32" i="15"/>
  <c r="AS33" i="15"/>
  <c r="AS29" i="15"/>
  <c r="AS19" i="15"/>
  <c r="AS25" i="15"/>
  <c r="AS48" i="15"/>
  <c r="AS41" i="15"/>
  <c r="AS13" i="15"/>
  <c r="AS37" i="15"/>
  <c r="AS34" i="15"/>
  <c r="AS39" i="15"/>
  <c r="AS15" i="15"/>
  <c r="AS7" i="15"/>
  <c r="AS38" i="15"/>
  <c r="AS22" i="15"/>
  <c r="AS47" i="15"/>
  <c r="AS23" i="15"/>
  <c r="AS20" i="15"/>
  <c r="AS10" i="15"/>
  <c r="AS16" i="15"/>
  <c r="AS44" i="15"/>
  <c r="AS12" i="15"/>
  <c r="AS28" i="15"/>
  <c r="AS50" i="15"/>
  <c r="AS30" i="15"/>
  <c r="AS17" i="15"/>
  <c r="AS49" i="15"/>
  <c r="AS8" i="15"/>
  <c r="AS40" i="15"/>
  <c r="AS12" i="36"/>
  <c r="AS38" i="36"/>
  <c r="AS32" i="36"/>
  <c r="AS15" i="36"/>
  <c r="AS25" i="36"/>
  <c r="AS8" i="36"/>
  <c r="AS13" i="36"/>
  <c r="AS27" i="36"/>
  <c r="AS7" i="36"/>
  <c r="AS49" i="36"/>
  <c r="AS18" i="36"/>
  <c r="AS23" i="36"/>
  <c r="AS33" i="36"/>
  <c r="AS10" i="36"/>
  <c r="AS21" i="36"/>
  <c r="AS35" i="36"/>
  <c r="AS34" i="36"/>
  <c r="AS28" i="36"/>
  <c r="AS22" i="36"/>
  <c r="AS50" i="36"/>
  <c r="AS47" i="36"/>
  <c r="AS46" i="36"/>
  <c r="AS24" i="36"/>
  <c r="AS44" i="36"/>
  <c r="AS45" i="36"/>
  <c r="AS6" i="36"/>
  <c r="AS41" i="36"/>
  <c r="AS42" i="36"/>
  <c r="AS39" i="36"/>
  <c r="AS20" i="36"/>
  <c r="AS17" i="36"/>
  <c r="AS30" i="36"/>
  <c r="AS43" i="36"/>
  <c r="AS40" i="36"/>
  <c r="AS37" i="36"/>
  <c r="AS31" i="36"/>
  <c r="AS19" i="36"/>
  <c r="AS9" i="36"/>
  <c r="AS26" i="36"/>
  <c r="AS16" i="36"/>
  <c r="AS36" i="36"/>
  <c r="AS29" i="36"/>
  <c r="AS14" i="36"/>
  <c r="AS11" i="36"/>
  <c r="AS13" i="12"/>
  <c r="AS44" i="12"/>
  <c r="AS24" i="12"/>
  <c r="AS6" i="12"/>
  <c r="AS19" i="12"/>
  <c r="AS33" i="12"/>
  <c r="AS42" i="12"/>
  <c r="AS20" i="12"/>
  <c r="AS46" i="12"/>
  <c r="AS39" i="12"/>
  <c r="AS7" i="12"/>
  <c r="AS21" i="12"/>
  <c r="AS18" i="12"/>
  <c r="AS40" i="12"/>
  <c r="AS22" i="12"/>
  <c r="AS27" i="12"/>
  <c r="AS41" i="12"/>
  <c r="AS9" i="12"/>
  <c r="AS36" i="12"/>
  <c r="AS16" i="12"/>
  <c r="AS47" i="12"/>
  <c r="AS29" i="12"/>
  <c r="AS45" i="12"/>
  <c r="AS34" i="12"/>
  <c r="AS12" i="12"/>
  <c r="AS38" i="12"/>
  <c r="AS35" i="12"/>
  <c r="AS49" i="12"/>
  <c r="AS17" i="12"/>
  <c r="AS10" i="12"/>
  <c r="AS32" i="12"/>
  <c r="AS14" i="12"/>
  <c r="AS23" i="12"/>
  <c r="AS37" i="12"/>
  <c r="AS50" i="12"/>
  <c r="AS28" i="12"/>
  <c r="AS8" i="12"/>
  <c r="AS43" i="12"/>
  <c r="AS11" i="12"/>
  <c r="AS25" i="12"/>
  <c r="AS26" i="12"/>
  <c r="AS48" i="12"/>
  <c r="AS30" i="12"/>
  <c r="AS15" i="12"/>
  <c r="AS31" i="12"/>
  <c r="AS9" i="11"/>
  <c r="AS24" i="11"/>
  <c r="AS26" i="11"/>
  <c r="AS28" i="11"/>
  <c r="AS32" i="11"/>
  <c r="AS37" i="11"/>
  <c r="AS35" i="11"/>
  <c r="AS36" i="11"/>
  <c r="AS39" i="11"/>
  <c r="AS43" i="11"/>
  <c r="AS45" i="11"/>
  <c r="AS13" i="11"/>
  <c r="AS40" i="11"/>
  <c r="AS19" i="11"/>
  <c r="AS42" i="11"/>
  <c r="AS20" i="11"/>
  <c r="AS44" i="11"/>
  <c r="AS23" i="11"/>
  <c r="AS48" i="11"/>
  <c r="AS27" i="11"/>
  <c r="AS6" i="11"/>
  <c r="AS33" i="11"/>
  <c r="AS17" i="11"/>
  <c r="AS46" i="11"/>
  <c r="AS49" i="11"/>
  <c r="AS11" i="11"/>
  <c r="AS14" i="11"/>
  <c r="AS18" i="11"/>
  <c r="AS29" i="11"/>
  <c r="AS30" i="11"/>
  <c r="AS31" i="11"/>
  <c r="AS34" i="11"/>
  <c r="AS38" i="11"/>
  <c r="AS41" i="11"/>
  <c r="AS47" i="11"/>
  <c r="AS7" i="11"/>
  <c r="AS21" i="11"/>
  <c r="AS15" i="11"/>
  <c r="AS22" i="11"/>
  <c r="AS50" i="11"/>
  <c r="AS8" i="11"/>
  <c r="AS10" i="11"/>
  <c r="AS12" i="11"/>
  <c r="AS16" i="11"/>
  <c r="AS25" i="11"/>
  <c r="AS11" i="9"/>
  <c r="AS35" i="9"/>
  <c r="AS37" i="9"/>
  <c r="AS42" i="9"/>
  <c r="AS6" i="9"/>
  <c r="AS16" i="9"/>
  <c r="AS31" i="9"/>
  <c r="AS36" i="9"/>
  <c r="AS8" i="9"/>
  <c r="AS9" i="9"/>
  <c r="AS47" i="9"/>
  <c r="AS24" i="9"/>
  <c r="AS13" i="9"/>
  <c r="AS45" i="9"/>
  <c r="AS10" i="9"/>
  <c r="AS22" i="9"/>
  <c r="AS32" i="9"/>
  <c r="AS17" i="9"/>
  <c r="AS18" i="9"/>
  <c r="AS39" i="9"/>
  <c r="AS25" i="9"/>
  <c r="AS34" i="9"/>
  <c r="AS50" i="9"/>
  <c r="AS12" i="9"/>
  <c r="AS33" i="9"/>
  <c r="AS14" i="9"/>
  <c r="AS40" i="9"/>
  <c r="AS30" i="9"/>
  <c r="AS21" i="9"/>
  <c r="AS26" i="9"/>
  <c r="AS44" i="9"/>
  <c r="AS46" i="9"/>
  <c r="AS41" i="9"/>
  <c r="AS27" i="9"/>
  <c r="AS28" i="9"/>
  <c r="AS48" i="9"/>
  <c r="AS49" i="9"/>
  <c r="AS23" i="9"/>
  <c r="AS43" i="9"/>
  <c r="AS19" i="9"/>
  <c r="AS38" i="9"/>
  <c r="AS7" i="9"/>
  <c r="AS29" i="9"/>
  <c r="AS15" i="9"/>
  <c r="AS20" i="9"/>
  <c r="AS44" i="33"/>
  <c r="AS28" i="33"/>
  <c r="AS12" i="33"/>
  <c r="AS35" i="33"/>
  <c r="AS19" i="33"/>
  <c r="AS50" i="33"/>
  <c r="AS34" i="33"/>
  <c r="AS18" i="33"/>
  <c r="AS49" i="33"/>
  <c r="AS33" i="33"/>
  <c r="AS17" i="33"/>
  <c r="AS48" i="33"/>
  <c r="AS32" i="33"/>
  <c r="AS16" i="33"/>
  <c r="AS47" i="33"/>
  <c r="AS31" i="33"/>
  <c r="AS15" i="33"/>
  <c r="AS46" i="33"/>
  <c r="AS30" i="33"/>
  <c r="AS14" i="33"/>
  <c r="AS45" i="33"/>
  <c r="AS29" i="33"/>
  <c r="AS13" i="33"/>
  <c r="AS36" i="33"/>
  <c r="AS43" i="33"/>
  <c r="AS11" i="33"/>
  <c r="AS26" i="33"/>
  <c r="AS41" i="33"/>
  <c r="AS9" i="33"/>
  <c r="AS24" i="33"/>
  <c r="AS39" i="33"/>
  <c r="AS7" i="33"/>
  <c r="AS22" i="33"/>
  <c r="AS37" i="33"/>
  <c r="AS20" i="33"/>
  <c r="AS27" i="33"/>
  <c r="AS42" i="33"/>
  <c r="AS10" i="33"/>
  <c r="AS25" i="33"/>
  <c r="AS40" i="33"/>
  <c r="AS8" i="33"/>
  <c r="AS23" i="33"/>
  <c r="AS38" i="33"/>
  <c r="AS6" i="33"/>
  <c r="AS21" i="33"/>
  <c r="AS15" i="34"/>
  <c r="AS26" i="34"/>
  <c r="AS42" i="34"/>
  <c r="AS13" i="34"/>
  <c r="AS27" i="34"/>
  <c r="AS49" i="34"/>
  <c r="AS45" i="34"/>
  <c r="AS46" i="34"/>
  <c r="AS14" i="34"/>
  <c r="AS17" i="34"/>
  <c r="AS29" i="34"/>
  <c r="AS32" i="34"/>
  <c r="AS12" i="34"/>
  <c r="AS37" i="34"/>
  <c r="AS25" i="34"/>
  <c r="AS7" i="34"/>
  <c r="AS21" i="34"/>
  <c r="AS20" i="34"/>
  <c r="AS41" i="34"/>
  <c r="AS33" i="34"/>
  <c r="AS35" i="34"/>
  <c r="AS10" i="34"/>
  <c r="AS19" i="34"/>
  <c r="AS8" i="34"/>
  <c r="AS24" i="34"/>
  <c r="AS16" i="34"/>
  <c r="AS31" i="34"/>
  <c r="AS48" i="34"/>
  <c r="AS28" i="34"/>
  <c r="AS36" i="34"/>
  <c r="AS30" i="34"/>
  <c r="AS43" i="34"/>
  <c r="AS40" i="34"/>
  <c r="AS44" i="34"/>
  <c r="AS23" i="34"/>
  <c r="AS11" i="34"/>
  <c r="AS9" i="34"/>
  <c r="AS39" i="34"/>
  <c r="AS47" i="34"/>
  <c r="AS6" i="34"/>
  <c r="AS22" i="34"/>
  <c r="AS50" i="34"/>
  <c r="AS34" i="34"/>
  <c r="AS18" i="34"/>
  <c r="AS41" i="5"/>
  <c r="AS50" i="5"/>
  <c r="AS23" i="5"/>
  <c r="AS24" i="5"/>
  <c r="AS30" i="5"/>
  <c r="AS21" i="5"/>
  <c r="AS10" i="5"/>
  <c r="AS28" i="5"/>
  <c r="AS43" i="5"/>
  <c r="AS19" i="5"/>
  <c r="AS17" i="5"/>
  <c r="AS49" i="5"/>
  <c r="AS20" i="5"/>
  <c r="AS35" i="5"/>
  <c r="AS11" i="5"/>
  <c r="AS16" i="5"/>
  <c r="AS29" i="5"/>
  <c r="AS26" i="5"/>
  <c r="AS44" i="5"/>
  <c r="AS22" i="5"/>
  <c r="AS39" i="5"/>
  <c r="AS14" i="5"/>
  <c r="AS25" i="5"/>
  <c r="AS18" i="5"/>
  <c r="AS36" i="5"/>
  <c r="AS6" i="5"/>
  <c r="AS31" i="5"/>
  <c r="AS48" i="5"/>
  <c r="AS37" i="5"/>
  <c r="AS42" i="5"/>
  <c r="AS15" i="5"/>
  <c r="AS8" i="5"/>
  <c r="AS46" i="5"/>
  <c r="AS33" i="5"/>
  <c r="AS34" i="5"/>
  <c r="AS7" i="5"/>
  <c r="AS38" i="5"/>
  <c r="AS47" i="5"/>
  <c r="AS13" i="5"/>
  <c r="AS45" i="5"/>
  <c r="AS12" i="5"/>
  <c r="AS27" i="5"/>
  <c r="AS40" i="5"/>
  <c r="AS9" i="5"/>
  <c r="AS50" i="3"/>
  <c r="AS17" i="3"/>
  <c r="AS39" i="3"/>
  <c r="AS9" i="3"/>
  <c r="AS6" i="3"/>
  <c r="AS32" i="3"/>
  <c r="AS44" i="3"/>
  <c r="AS11" i="3"/>
  <c r="AS7" i="3"/>
  <c r="AS31" i="3"/>
  <c r="AS47" i="3"/>
  <c r="AS45" i="3"/>
  <c r="AS35" i="3"/>
  <c r="AS14" i="3"/>
  <c r="AS27" i="3"/>
  <c r="AS20" i="3"/>
  <c r="AS21" i="3"/>
  <c r="AS18" i="3"/>
  <c r="AS34" i="3"/>
  <c r="AS49" i="3"/>
  <c r="AS42" i="3"/>
  <c r="AS23" i="3"/>
  <c r="AS16" i="3"/>
  <c r="AS12" i="3"/>
  <c r="AS13" i="3"/>
  <c r="AS28" i="3"/>
  <c r="AS29" i="3"/>
  <c r="AS40" i="3"/>
  <c r="AS26" i="3"/>
  <c r="AS43" i="3"/>
  <c r="AS41" i="3"/>
  <c r="AS38" i="3"/>
  <c r="AS15" i="3"/>
  <c r="AS19" i="3"/>
  <c r="AS33" i="3"/>
  <c r="AS30" i="3"/>
  <c r="AS8" i="3"/>
  <c r="AS46" i="3"/>
  <c r="AS24" i="3"/>
  <c r="AS10" i="3"/>
  <c r="AS25" i="3"/>
  <c r="AS36" i="3"/>
  <c r="AS22" i="3"/>
  <c r="AS37" i="3"/>
  <c r="AS14" i="24"/>
  <c r="AS7" i="24"/>
  <c r="AS16" i="24"/>
  <c r="AS27" i="24"/>
  <c r="AS30" i="24"/>
  <c r="AS23" i="24"/>
  <c r="AS10" i="24"/>
  <c r="AS49" i="24"/>
  <c r="AS43" i="24"/>
  <c r="AS33" i="24"/>
  <c r="AS39" i="24"/>
  <c r="AS41" i="24"/>
  <c r="AS32" i="24"/>
  <c r="AS17" i="24"/>
  <c r="AS50" i="24"/>
  <c r="AS9" i="24"/>
  <c r="AS44" i="24"/>
  <c r="AS8" i="24"/>
  <c r="AS42" i="24"/>
  <c r="AS20" i="24"/>
  <c r="AS37" i="24"/>
  <c r="AS46" i="24"/>
  <c r="AS38" i="24"/>
  <c r="AS48" i="24"/>
  <c r="AS40" i="24"/>
  <c r="AS29" i="24"/>
  <c r="AS45" i="24"/>
  <c r="AS19" i="24"/>
  <c r="AS31" i="24"/>
  <c r="AS24" i="24"/>
  <c r="AS25" i="24"/>
  <c r="AS21" i="24"/>
  <c r="AS28" i="24"/>
  <c r="AS6" i="24"/>
  <c r="AS13" i="24"/>
  <c r="AS11" i="24"/>
  <c r="AS18" i="24"/>
  <c r="AS34" i="24"/>
  <c r="AS26" i="24"/>
  <c r="AS22" i="24"/>
  <c r="AS47" i="24"/>
  <c r="AS12" i="24"/>
  <c r="AS36" i="24"/>
  <c r="AS15" i="24"/>
  <c r="E42" i="4" a="1"/>
  <c r="E42" i="4" l="1"/>
  <c r="G42" i="4"/>
  <c r="F42" i="4"/>
  <c r="E19" i="4" a="1"/>
  <c r="E19" i="4" l="1"/>
  <c r="F19" i="4"/>
  <c r="G19" i="4"/>
  <c r="E39" i="4" a="1"/>
  <c r="F39" i="4" l="1"/>
  <c r="E39" i="4"/>
  <c r="G39" i="4"/>
  <c r="E20" i="4" a="1"/>
  <c r="G20" i="4" l="1"/>
  <c r="E20" i="4"/>
  <c r="F20" i="4"/>
  <c r="E40" i="4" a="1"/>
  <c r="E47" i="4" a="1"/>
  <c r="E46" i="4" a="1"/>
  <c r="E45" i="4" a="1"/>
  <c r="E48" i="4" a="1"/>
  <c r="E43" i="4" a="1"/>
  <c r="E41" i="4" a="1"/>
  <c r="E49" i="4" a="1"/>
  <c r="E44" i="4" a="1"/>
  <c r="G48" i="4" l="1"/>
  <c r="F48" i="4"/>
  <c r="E48" i="4"/>
  <c r="E47" i="4"/>
  <c r="F47" i="4"/>
  <c r="G47" i="4"/>
  <c r="G44" i="4"/>
  <c r="F44" i="4"/>
  <c r="E44" i="4"/>
  <c r="E46" i="4"/>
  <c r="G46" i="4"/>
  <c r="F46" i="4"/>
  <c r="G49" i="4"/>
  <c r="F49" i="4"/>
  <c r="E49" i="4"/>
  <c r="G45" i="4"/>
  <c r="E45" i="4"/>
  <c r="F45" i="4"/>
  <c r="F43" i="4"/>
  <c r="E43" i="4"/>
  <c r="G43" i="4"/>
  <c r="F41" i="4"/>
  <c r="G41" i="4"/>
  <c r="E41" i="4"/>
  <c r="F40" i="4"/>
  <c r="E40" i="4"/>
  <c r="G40" i="4"/>
</calcChain>
</file>

<file path=xl/sharedStrings.xml><?xml version="1.0" encoding="utf-8"?>
<sst xmlns="http://schemas.openxmlformats.org/spreadsheetml/2006/main" count="918" uniqueCount="244">
  <si>
    <t>Division 1</t>
  </si>
  <si>
    <t>Events</t>
  </si>
  <si>
    <t>Location</t>
  </si>
  <si>
    <t>Date</t>
  </si>
  <si>
    <t>Nearest To Pin</t>
  </si>
  <si>
    <t>Ferndown</t>
  </si>
  <si>
    <t>x</t>
  </si>
  <si>
    <t>Isle of Purbeck</t>
  </si>
  <si>
    <t>Weymouth</t>
  </si>
  <si>
    <t>Dudsbury</t>
  </si>
  <si>
    <t>Stur Marshall</t>
  </si>
  <si>
    <t>Leader Board</t>
  </si>
  <si>
    <t>Division 2</t>
  </si>
  <si>
    <t>Wessex</t>
  </si>
  <si>
    <t>Highcliffe Castle</t>
  </si>
  <si>
    <t>Ferndown Forest</t>
  </si>
  <si>
    <t>Isle Of Purbeck</t>
  </si>
  <si>
    <t>Canford School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</si>
  <si>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</si>
  <si>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</si>
  <si>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</si>
  <si>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</si>
  <si>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</si>
  <si>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</si>
  <si>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</si>
  <si>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</si>
  <si>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Gross</t>
  </si>
  <si>
    <t>Strokes</t>
  </si>
  <si>
    <t>Millie Orr</t>
  </si>
  <si>
    <t>Sturminster Marshall</t>
  </si>
  <si>
    <t xml:space="preserve"> </t>
  </si>
  <si>
    <t>IOP</t>
  </si>
  <si>
    <t>Kit Freeman</t>
  </si>
  <si>
    <t>Finley Harvey</t>
  </si>
  <si>
    <t>Jack Isaacs</t>
  </si>
  <si>
    <t>Bertie Lovell</t>
  </si>
  <si>
    <t>Ethan Magill</t>
  </si>
  <si>
    <t>Ellis Osmond</t>
  </si>
  <si>
    <t>Jack Turner</t>
  </si>
  <si>
    <t>Taylor Vizard</t>
  </si>
  <si>
    <t>Connor Burdett</t>
  </si>
  <si>
    <t>Lucas Darling</t>
  </si>
  <si>
    <t>Jack Davis</t>
  </si>
  <si>
    <t>Sam Gill</t>
  </si>
  <si>
    <t>Leon Gillingham</t>
  </si>
  <si>
    <t>Jasper Graham</t>
  </si>
  <si>
    <t>Ryan Harris</t>
  </si>
  <si>
    <t>Alex Harrison</t>
  </si>
  <si>
    <t>Fletcher Lakeman</t>
  </si>
  <si>
    <t>Owen Lendy</t>
  </si>
  <si>
    <t>Zak Morland</t>
  </si>
  <si>
    <t>Ewan Quance</t>
  </si>
  <si>
    <t>Hugh Sanford</t>
  </si>
  <si>
    <t>Felix Sloley</t>
  </si>
  <si>
    <t>Oscar Bunford</t>
  </si>
  <si>
    <t>Carter Cox</t>
  </si>
  <si>
    <t>Reno Diamond</t>
  </si>
  <si>
    <t>George Gant</t>
  </si>
  <si>
    <t>Arthur Gould</t>
  </si>
  <si>
    <t>Harrison Graham</t>
  </si>
  <si>
    <t>George Green</t>
  </si>
  <si>
    <t>Ben Jones</t>
  </si>
  <si>
    <t>Samuel Stratman</t>
  </si>
  <si>
    <t>Oliver Woodall</t>
  </si>
  <si>
    <t>Alexander Brown</t>
  </si>
  <si>
    <t>Henry Dean</t>
  </si>
  <si>
    <t>Guy Green</t>
  </si>
  <si>
    <t>Oscar Lovell</t>
  </si>
  <si>
    <t>Rocco Toll</t>
  </si>
  <si>
    <t>Matthew Yarnold</t>
  </si>
  <si>
    <t>Max Baker</t>
  </si>
  <si>
    <t>Lucas Grimwade</t>
  </si>
  <si>
    <t>William Hurren</t>
  </si>
  <si>
    <t>Monty Munro</t>
  </si>
  <si>
    <t>George Rawlings</t>
  </si>
  <si>
    <t>Samuel Schofield</t>
  </si>
  <si>
    <t>Hayden Shaw</t>
  </si>
  <si>
    <t>Brynmor Truman</t>
  </si>
  <si>
    <t>Elijah Balthazor</t>
  </si>
  <si>
    <t>Aaron Bamber</t>
  </si>
  <si>
    <t>Harry Boyce</t>
  </si>
  <si>
    <t>Josh Carton</t>
  </si>
  <si>
    <t>Milo Lovell</t>
  </si>
  <si>
    <t>Fred Palmer</t>
  </si>
  <si>
    <t>Nathan Sloley</t>
  </si>
  <si>
    <t>Harvey Tucker</t>
  </si>
  <si>
    <t>Jared Braid</t>
  </si>
  <si>
    <t>Brad Burns</t>
  </si>
  <si>
    <t>Oliver Clegg</t>
  </si>
  <si>
    <t>Damien Davis</t>
  </si>
  <si>
    <t>Archie Flower</t>
  </si>
  <si>
    <t>Harry Hancock</t>
  </si>
  <si>
    <t>Jack Hancock</t>
  </si>
  <si>
    <t>Luke James</t>
  </si>
  <si>
    <t>Ben Knight</t>
  </si>
  <si>
    <t>Cameron Pike</t>
  </si>
  <si>
    <t>Lloyd Richardson</t>
  </si>
  <si>
    <t>Archie Thompson</t>
  </si>
  <si>
    <t>Jack Wanless</t>
  </si>
  <si>
    <t>Devon Clark</t>
  </si>
  <si>
    <t>Funky Diamond</t>
  </si>
  <si>
    <t>Connie Evans</t>
  </si>
  <si>
    <t>Emily Harrington</t>
  </si>
  <si>
    <t>Evie McDermott</t>
  </si>
  <si>
    <t>Scarlett Phillips</t>
  </si>
  <si>
    <t>Jessica Stainer</t>
  </si>
  <si>
    <t>Katy Turnbull</t>
  </si>
  <si>
    <t>Bethany Webb</t>
  </si>
  <si>
    <t>Alicia Wilson</t>
  </si>
  <si>
    <t>Lois Phillips</t>
  </si>
  <si>
    <t>William Bishop</t>
  </si>
  <si>
    <t>Kai Dashwood</t>
  </si>
  <si>
    <t>Aaron Frampton</t>
  </si>
  <si>
    <t>Luke Hare</t>
  </si>
  <si>
    <t>Dominic Harrington</t>
  </si>
  <si>
    <t>Harry Mason</t>
  </si>
  <si>
    <t>Ben Parkinson</t>
  </si>
  <si>
    <t>Oliver Griffiths</t>
  </si>
  <si>
    <t>Billy Richardson</t>
  </si>
  <si>
    <t>Vinny Whalley</t>
  </si>
  <si>
    <t>Samuel Whittle</t>
  </si>
  <si>
    <t>Alexa Beck</t>
  </si>
  <si>
    <t>Abi Blunden</t>
  </si>
  <si>
    <t>Tiffany Clarke</t>
  </si>
  <si>
    <t>Cara Coulson</t>
  </si>
  <si>
    <t>Isabela Dominquez</t>
  </si>
  <si>
    <t>Olivia Harris</t>
  </si>
  <si>
    <t>Jennifer Lannon</t>
  </si>
  <si>
    <t>Imogen Martin</t>
  </si>
  <si>
    <t>Rebecca Parslow</t>
  </si>
  <si>
    <t>Teigan Phillips</t>
  </si>
  <si>
    <t>Anya Pickering</t>
  </si>
  <si>
    <t>Ellie Robbins</t>
  </si>
  <si>
    <t>Rebecca White</t>
  </si>
  <si>
    <t>Elodie Drake</t>
  </si>
  <si>
    <t>Isla Greaves</t>
  </si>
  <si>
    <t>Bethany Knight</t>
  </si>
  <si>
    <t>Hollie Levens</t>
  </si>
  <si>
    <t>Anoushka Mills</t>
  </si>
  <si>
    <t>Grace Pascoe</t>
  </si>
  <si>
    <t>Emily Preece</t>
  </si>
  <si>
    <t>Meghan Williams</t>
  </si>
  <si>
    <t>Abi C-Terry</t>
  </si>
  <si>
    <t>Molly C-Tickle</t>
  </si>
  <si>
    <t>Jenny Charlwood</t>
  </si>
  <si>
    <t>Amy Davis</t>
  </si>
  <si>
    <t>Eva De Niro</t>
  </si>
  <si>
    <t>Lily Kerley Ward</t>
  </si>
  <si>
    <t>Molly Mills</t>
  </si>
  <si>
    <t>Natalie Stainer</t>
  </si>
  <si>
    <t>Rosie Valet</t>
  </si>
  <si>
    <t>Emily White</t>
  </si>
  <si>
    <t>Samuel Smith Fones</t>
  </si>
  <si>
    <t>Ben Phillips</t>
  </si>
  <si>
    <t>Gil Stalker</t>
  </si>
  <si>
    <t>Rhys Williams</t>
  </si>
  <si>
    <t>Charlie Wells</t>
  </si>
  <si>
    <t>Ethan Moors</t>
  </si>
  <si>
    <t>Ryan Murphy</t>
  </si>
  <si>
    <t xml:space="preserve">James Brooking </t>
  </si>
  <si>
    <t xml:space="preserve">Sam Brooking </t>
  </si>
  <si>
    <t>Crane Valley</t>
  </si>
  <si>
    <t>28th April 2019</t>
  </si>
  <si>
    <t>19th May 2019</t>
  </si>
  <si>
    <t>24th March 2019</t>
  </si>
  <si>
    <t>23rd June 2019</t>
  </si>
  <si>
    <t>14th July 2019</t>
  </si>
  <si>
    <t>4th August 2019</t>
  </si>
  <si>
    <t>25th August 2019</t>
  </si>
  <si>
    <t>8th September 2019</t>
  </si>
  <si>
    <t>28th May 2019</t>
  </si>
  <si>
    <t>2nd June 2019</t>
  </si>
  <si>
    <t>Yeovil</t>
  </si>
  <si>
    <t>30th June 2019</t>
  </si>
  <si>
    <t>14th july 2019</t>
  </si>
  <si>
    <t>5th August 2019</t>
  </si>
  <si>
    <t>Broadstone</t>
  </si>
  <si>
    <t>13th August 2019</t>
  </si>
  <si>
    <t>23rd August 2019</t>
  </si>
  <si>
    <t>28th August 2019</t>
  </si>
  <si>
    <t>Dorset Junior Tour 2019</t>
  </si>
  <si>
    <t>Zach Couling</t>
  </si>
  <si>
    <t>Boys HC A</t>
  </si>
  <si>
    <t>Girls HC B</t>
  </si>
  <si>
    <t>Ailey McColm</t>
  </si>
  <si>
    <t>Lilly Mae Jones</t>
  </si>
  <si>
    <t>Immie Stratman</t>
  </si>
  <si>
    <t>Felicity Cobb</t>
  </si>
  <si>
    <t>Reece Higgins</t>
  </si>
  <si>
    <t>Jack Harber</t>
  </si>
  <si>
    <t>Zach Jelley</t>
  </si>
  <si>
    <t>Joe Vass</t>
  </si>
  <si>
    <t>Ben Walker</t>
  </si>
  <si>
    <t>Phoenix Wilson</t>
  </si>
  <si>
    <t>James Filsell</t>
  </si>
  <si>
    <t>Harriet Isaacs</t>
  </si>
  <si>
    <t>Felix West</t>
  </si>
  <si>
    <t>Indiana Wilson</t>
  </si>
  <si>
    <t>Teddy Golding</t>
  </si>
  <si>
    <t>Lukas Thorne</t>
  </si>
  <si>
    <t>Parker Nash</t>
  </si>
  <si>
    <t>Lex Vrettos</t>
  </si>
  <si>
    <t>Luiz Phillips</t>
  </si>
  <si>
    <t>Freddie Pearce</t>
  </si>
  <si>
    <t>Harvey Bateman</t>
  </si>
  <si>
    <t>Sammy Brown</t>
  </si>
  <si>
    <t>Freddie Bunford</t>
  </si>
  <si>
    <t>Will Chesterman</t>
  </si>
  <si>
    <t>Evan Goulding</t>
  </si>
  <si>
    <t>Joshua Harvey</t>
  </si>
  <si>
    <t>James McIntosh</t>
  </si>
  <si>
    <t>Daniel Parker</t>
  </si>
  <si>
    <t>Benedict Potter</t>
  </si>
  <si>
    <t>Nicholas Stratton</t>
  </si>
  <si>
    <t>Charlie White</t>
  </si>
  <si>
    <t>Matti Withnall</t>
  </si>
  <si>
    <t>Tom C-Terry</t>
  </si>
  <si>
    <t>Rhys C-Terry</t>
  </si>
  <si>
    <t>Elizabeth Ashford</t>
  </si>
  <si>
    <t>Lauren Carty</t>
  </si>
  <si>
    <t>Molly Kington</t>
  </si>
  <si>
    <t>Honor Johnson</t>
  </si>
  <si>
    <t>Monica Merritt</t>
  </si>
  <si>
    <t>Jessica Murphy</t>
  </si>
  <si>
    <t>Chloe Northover</t>
  </si>
  <si>
    <t>Elle Read</t>
  </si>
  <si>
    <t>Amy Travers</t>
  </si>
  <si>
    <t>Megan Withnall</t>
  </si>
  <si>
    <t>Ellen Mans</t>
  </si>
  <si>
    <t>Alfie Robinson</t>
  </si>
  <si>
    <t>Jenny Charlwood, Billy Richardson</t>
  </si>
  <si>
    <t>Daniel Magill</t>
  </si>
  <si>
    <t>Sturminster</t>
  </si>
  <si>
    <t>Daniel Pratt</t>
  </si>
  <si>
    <t>Fred Gill</t>
  </si>
  <si>
    <t>Jack Isaacs, Luiz Phillips</t>
  </si>
  <si>
    <t>NR</t>
  </si>
  <si>
    <t>DQ</t>
  </si>
  <si>
    <t>Archie Trott</t>
  </si>
  <si>
    <t xml:space="preserve">Oakley-James Clare </t>
  </si>
  <si>
    <t>Evie Brown</t>
  </si>
  <si>
    <t>Taylor Vizard, Jack Isaacs, Millie Orr</t>
  </si>
  <si>
    <t>Wins</t>
  </si>
  <si>
    <t>Finley Harvey. Reece Higgins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</si>
</sst>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1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b/>
      <sz val="12"/>
      <color indexed="1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40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129">
    <xf numFmtId="0" fontId="0" fillId="0" borderId="0" xfId="0"/>
    <xf numFmtId="0" fontId="18" fillId="0" borderId="0" xfId="0" applyFont="1" applyFill="1" applyProtection="1"/>
    <xf numFmtId="0" fontId="0" fillId="0" borderId="0" xfId="0" applyFont="1" applyFill="1" applyProtection="1"/>
    <xf numFmtId="0" fontId="19" fillId="0" borderId="0" xfId="0" applyFont="1" applyProtection="1"/>
    <xf numFmtId="0" fontId="0" fillId="0" borderId="0" xfId="0" applyFont="1" applyBorder="1" applyProtection="1"/>
    <xf numFmtId="0" fontId="0" fillId="6" borderId="0" xfId="0" applyFont="1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6" borderId="0" xfId="0" applyFont="1" applyFill="1" applyAlignment="1" applyProtection="1">
      <alignment horizontal="center"/>
    </xf>
    <xf numFmtId="0" fontId="0" fillId="0" borderId="0" xfId="0" applyFont="1" applyProtection="1"/>
    <xf numFmtId="0" fontId="20" fillId="0" borderId="0" xfId="0" applyFont="1" applyFill="1" applyBorder="1" applyProtection="1"/>
    <xf numFmtId="0" fontId="21" fillId="0" borderId="0" xfId="0" applyFont="1" applyFill="1" applyBorder="1" applyProtection="1"/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Protection="1"/>
    <xf numFmtId="0" fontId="23" fillId="0" borderId="0" xfId="0" applyFont="1" applyBorder="1" applyProtection="1"/>
    <xf numFmtId="0" fontId="23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5" fillId="6" borderId="0" xfId="0" applyFont="1" applyFill="1" applyBorder="1" applyProtection="1"/>
    <xf numFmtId="0" fontId="22" fillId="0" borderId="0" xfId="0" applyFont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6" borderId="0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0" fontId="28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29" fillId="2" borderId="0" xfId="0" applyFont="1" applyFill="1" applyAlignment="1" applyProtection="1">
      <alignment horizontal="center"/>
    </xf>
    <xf numFmtId="0" fontId="0" fillId="18" borderId="0" xfId="0" applyFill="1" applyProtection="1"/>
    <xf numFmtId="0" fontId="0" fillId="2" borderId="0" xfId="0" applyFill="1" applyProtection="1"/>
    <xf numFmtId="0" fontId="30" fillId="2" borderId="10" xfId="0" applyFont="1" applyFill="1" applyBorder="1" applyProtection="1">
      <protection locked="0"/>
    </xf>
    <xf numFmtId="0" fontId="0" fillId="2" borderId="11" xfId="0" applyFill="1" applyBorder="1" applyProtection="1"/>
    <xf numFmtId="0" fontId="0" fillId="2" borderId="12" xfId="0" applyFill="1" applyBorder="1" applyProtection="1"/>
    <xf numFmtId="0" fontId="31" fillId="2" borderId="0" xfId="0" applyFont="1" applyFill="1" applyBorder="1" applyProtection="1">
      <protection locked="0"/>
    </xf>
    <xf numFmtId="0" fontId="32" fillId="2" borderId="0" xfId="0" applyFont="1" applyFill="1" applyBorder="1" applyProtection="1">
      <protection locked="0"/>
    </xf>
    <xf numFmtId="0" fontId="33" fillId="2" borderId="13" xfId="0" applyFont="1" applyFill="1" applyBorder="1" applyProtection="1"/>
    <xf numFmtId="0" fontId="26" fillId="2" borderId="14" xfId="0" applyFont="1" applyFill="1" applyBorder="1" applyProtection="1"/>
    <xf numFmtId="0" fontId="26" fillId="2" borderId="15" xfId="0" applyFont="1" applyFill="1" applyBorder="1" applyProtection="1"/>
    <xf numFmtId="0" fontId="27" fillId="2" borderId="16" xfId="0" applyFont="1" applyFill="1" applyBorder="1" applyProtection="1"/>
    <xf numFmtId="0" fontId="34" fillId="2" borderId="0" xfId="0" applyFont="1" applyFill="1" applyBorder="1" applyAlignment="1">
      <alignment horizontal="left"/>
    </xf>
    <xf numFmtId="0" fontId="34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Protection="1"/>
    <xf numFmtId="0" fontId="27" fillId="2" borderId="0" xfId="0" applyFont="1" applyFill="1" applyBorder="1" applyProtection="1"/>
    <xf numFmtId="0" fontId="27" fillId="2" borderId="17" xfId="0" applyFont="1" applyFill="1" applyBorder="1" applyProtection="1"/>
    <xf numFmtId="0" fontId="35" fillId="2" borderId="16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vertical="center"/>
      <protection locked="0"/>
    </xf>
    <xf numFmtId="165" fontId="28" fillId="2" borderId="0" xfId="0" applyNumberFormat="1" applyFont="1" applyFill="1" applyBorder="1" applyAlignment="1" applyProtection="1">
      <alignment horizontal="left" vertical="center"/>
      <protection locked="0"/>
    </xf>
    <xf numFmtId="0" fontId="35" fillId="2" borderId="18" xfId="0" applyFont="1" applyFill="1" applyBorder="1" applyAlignment="1" applyProtection="1">
      <alignment horizontal="center" vertical="center"/>
    </xf>
    <xf numFmtId="0" fontId="28" fillId="2" borderId="19" xfId="0" applyFont="1" applyFill="1" applyBorder="1" applyAlignment="1" applyProtection="1">
      <alignment vertical="center"/>
      <protection locked="0"/>
    </xf>
    <xf numFmtId="165" fontId="28" fillId="2" borderId="19" xfId="0" applyNumberFormat="1" applyFont="1" applyFill="1" applyBorder="1" applyAlignment="1" applyProtection="1">
      <alignment horizontal="left" vertical="center"/>
      <protection locked="0"/>
    </xf>
    <xf numFmtId="0" fontId="29" fillId="2" borderId="14" xfId="0" applyFont="1" applyFill="1" applyBorder="1" applyAlignment="1" applyProtection="1">
      <alignment horizontal="center"/>
    </xf>
    <xf numFmtId="0" fontId="36" fillId="2" borderId="14" xfId="0" applyFont="1" applyFill="1" applyBorder="1" applyAlignment="1" applyProtection="1">
      <alignment horizontal="center"/>
    </xf>
    <xf numFmtId="0" fontId="36" fillId="2" borderId="15" xfId="0" applyFont="1" applyFill="1" applyBorder="1" applyAlignment="1" applyProtection="1">
      <alignment horizontal="center"/>
    </xf>
    <xf numFmtId="0" fontId="28" fillId="2" borderId="16" xfId="0" applyFont="1" applyFill="1" applyBorder="1" applyAlignment="1" applyProtection="1">
      <alignment vertical="center"/>
    </xf>
    <xf numFmtId="0" fontId="37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 applyProtection="1">
      <alignment horizontal="center" vertical="center"/>
    </xf>
    <xf numFmtId="0" fontId="35" fillId="2" borderId="17" xfId="0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>
      <alignment horizontal="right" vertical="center"/>
    </xf>
    <xf numFmtId="0" fontId="28" fillId="2" borderId="18" xfId="0" applyFont="1" applyFill="1" applyBorder="1" applyAlignment="1" applyProtection="1">
      <alignment vertical="center"/>
    </xf>
    <xf numFmtId="0" fontId="38" fillId="2" borderId="19" xfId="0" applyFont="1" applyFill="1" applyBorder="1" applyAlignment="1">
      <alignment horizontal="right" vertical="center"/>
    </xf>
    <xf numFmtId="0" fontId="35" fillId="2" borderId="19" xfId="0" applyFont="1" applyFill="1" applyBorder="1" applyAlignment="1" applyProtection="1">
      <alignment horizontal="center" vertical="center"/>
    </xf>
    <xf numFmtId="0" fontId="35" fillId="2" borderId="20" xfId="0" applyFont="1" applyFill="1" applyBorder="1" applyAlignment="1" applyProtection="1">
      <alignment horizontal="center" vertical="center"/>
    </xf>
    <xf numFmtId="0" fontId="0" fillId="2" borderId="0" xfId="0" applyFill="1"/>
    <xf numFmtId="0" fontId="32" fillId="2" borderId="0" xfId="0" applyFont="1" applyFill="1" applyProtection="1">
      <protection locked="0"/>
    </xf>
    <xf numFmtId="0" fontId="26" fillId="2" borderId="0" xfId="0" applyFont="1" applyFill="1"/>
    <xf numFmtId="0" fontId="33" fillId="2" borderId="13" xfId="0" applyFont="1" applyFill="1" applyBorder="1"/>
    <xf numFmtId="0" fontId="33" fillId="2" borderId="14" xfId="0" applyFont="1" applyFill="1" applyBorder="1"/>
    <xf numFmtId="0" fontId="26" fillId="2" borderId="14" xfId="0" applyFont="1" applyFill="1" applyBorder="1"/>
    <xf numFmtId="0" fontId="26" fillId="2" borderId="15" xfId="0" applyFont="1" applyFill="1" applyBorder="1"/>
    <xf numFmtId="0" fontId="27" fillId="2" borderId="0" xfId="0" applyFont="1" applyFill="1"/>
    <xf numFmtId="0" fontId="27" fillId="2" borderId="16" xfId="0" applyFont="1" applyFill="1" applyBorder="1"/>
    <xf numFmtId="0" fontId="34" fillId="2" borderId="0" xfId="0" applyFont="1" applyFill="1" applyBorder="1"/>
    <xf numFmtId="0" fontId="27" fillId="2" borderId="0" xfId="0" applyFont="1" applyFill="1" applyBorder="1"/>
    <xf numFmtId="0" fontId="27" fillId="2" borderId="17" xfId="0" applyFont="1" applyFill="1" applyBorder="1"/>
    <xf numFmtId="0" fontId="28" fillId="2" borderId="0" xfId="0" applyFont="1" applyFill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36" fillId="2" borderId="14" xfId="0" applyFont="1" applyFill="1" applyBorder="1" applyAlignment="1">
      <alignment horizontal="center"/>
    </xf>
    <xf numFmtId="0" fontId="36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28" fillId="2" borderId="16" xfId="0" applyFont="1" applyFill="1" applyBorder="1"/>
    <xf numFmtId="0" fontId="0" fillId="2" borderId="18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0" fillId="0" borderId="0" xfId="0" applyFill="1" applyProtection="1">
      <protection locked="0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8" fillId="2" borderId="0" xfId="0" applyFont="1" applyFill="1" applyAlignment="1" applyProtection="1">
      <alignment vertical="center"/>
      <protection locked="0"/>
    </xf>
    <xf numFmtId="0" fontId="40" fillId="0" borderId="0" xfId="0" applyFont="1" applyFill="1" applyProtection="1">
      <protection locked="0"/>
    </xf>
    <xf numFmtId="0" fontId="40" fillId="0" borderId="0" xfId="0" applyFont="1" applyFill="1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40" fillId="0" borderId="0" xfId="0" applyFont="1" applyProtection="1">
      <protection locked="0"/>
    </xf>
    <xf numFmtId="0" fontId="40" fillId="0" borderId="0" xfId="0" applyFont="1" applyBorder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</xf>
    <xf numFmtId="0" fontId="28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19" xfId="0" applyFont="1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8" fillId="2" borderId="20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42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49"/>
  <sheetViews>
    <sheetView tabSelected="1" topLeftCell="A32" workbookViewId="0">
      <selection activeCell="F34" sqref="F34:H34"/>
    </sheetView>
  </sheetViews>
  <sheetFormatPr defaultColWidth="11.42578125" defaultRowHeight="12.75" x14ac:dyDescent="0.2"/>
  <cols>
    <col min="1" max="1" width="2.42578125" style="45" customWidth="1"/>
    <col min="2" max="2" width="5.140625" style="45" customWidth="1"/>
    <col min="3" max="3" width="4.7109375" style="45" customWidth="1"/>
    <col min="4" max="4" width="23.7109375" style="45" customWidth="1"/>
    <col min="5" max="7" width="21.7109375" style="45" customWidth="1"/>
    <col min="8" max="16384" width="11.42578125" style="45"/>
  </cols>
  <sheetData>
    <row r="1" spans="2:8" ht="35.25" x14ac:dyDescent="0.5">
      <c r="B1" s="46" t="s">
        <v>180</v>
      </c>
      <c r="C1" s="47"/>
      <c r="D1" s="47"/>
      <c r="E1" s="48"/>
    </row>
    <row r="2" spans="2:8" ht="11.1" customHeight="1" x14ac:dyDescent="0.5">
      <c r="B2" s="49"/>
    </row>
    <row r="3" spans="2:8" ht="26.1" customHeight="1" x14ac:dyDescent="0.4">
      <c r="B3" s="50" t="s">
        <v>0</v>
      </c>
    </row>
    <row r="4" spans="2:8" ht="9" customHeight="1" x14ac:dyDescent="0.2"/>
    <row r="5" spans="2:8" s="39" customFormat="1" ht="20.25" x14ac:dyDescent="0.3">
      <c r="C5" s="51" t="s">
        <v>1</v>
      </c>
      <c r="D5" s="52"/>
      <c r="E5" s="52"/>
      <c r="F5" s="52"/>
      <c r="G5" s="52"/>
      <c r="H5" s="53"/>
    </row>
    <row r="6" spans="2:8" s="40" customFormat="1" ht="15.75" x14ac:dyDescent="0.25">
      <c r="C6" s="54"/>
      <c r="D6" s="55" t="s">
        <v>2</v>
      </c>
      <c r="E6" s="56" t="s">
        <v>3</v>
      </c>
      <c r="F6" s="57" t="s">
        <v>4</v>
      </c>
      <c r="G6" s="58"/>
      <c r="H6" s="59"/>
    </row>
    <row r="7" spans="2:8" s="41" customFormat="1" ht="15.75" customHeight="1" x14ac:dyDescent="0.2">
      <c r="C7" s="60">
        <v>1</v>
      </c>
      <c r="D7" s="61" t="s">
        <v>5</v>
      </c>
      <c r="E7" s="62" t="s">
        <v>170</v>
      </c>
      <c r="F7" s="119" t="s">
        <v>6</v>
      </c>
      <c r="G7" s="120"/>
      <c r="H7" s="121"/>
    </row>
    <row r="8" spans="2:8" s="41" customFormat="1" ht="15.75" customHeight="1" x14ac:dyDescent="0.2">
      <c r="C8" s="60">
        <v>2</v>
      </c>
      <c r="D8" s="61" t="s">
        <v>14</v>
      </c>
      <c r="E8" s="62" t="s">
        <v>171</v>
      </c>
      <c r="F8" s="119" t="s">
        <v>6</v>
      </c>
      <c r="G8" s="120"/>
      <c r="H8" s="121"/>
    </row>
    <row r="9" spans="2:8" s="41" customFormat="1" ht="15.75" customHeight="1" x14ac:dyDescent="0.2">
      <c r="C9" s="60">
        <v>3</v>
      </c>
      <c r="D9" s="111" t="s">
        <v>172</v>
      </c>
      <c r="E9" s="111" t="s">
        <v>173</v>
      </c>
      <c r="F9" s="119" t="s">
        <v>6</v>
      </c>
      <c r="G9" s="120"/>
      <c r="H9" s="121"/>
    </row>
    <row r="10" spans="2:8" s="41" customFormat="1" ht="15.75" customHeight="1" x14ac:dyDescent="0.2">
      <c r="C10" s="60">
        <v>4</v>
      </c>
      <c r="D10" s="61" t="s">
        <v>8</v>
      </c>
      <c r="E10" s="62" t="s">
        <v>174</v>
      </c>
      <c r="F10" s="119" t="s">
        <v>6</v>
      </c>
      <c r="G10" s="120"/>
      <c r="H10" s="121"/>
    </row>
    <row r="11" spans="2:8" s="41" customFormat="1" ht="15.75" customHeight="1" x14ac:dyDescent="0.2">
      <c r="C11" s="60">
        <v>5</v>
      </c>
      <c r="D11" s="61" t="s">
        <v>7</v>
      </c>
      <c r="E11" s="62" t="s">
        <v>175</v>
      </c>
      <c r="F11" s="119" t="s">
        <v>6</v>
      </c>
      <c r="G11" s="120"/>
      <c r="H11" s="121"/>
    </row>
    <row r="12" spans="2:8" s="41" customFormat="1" ht="15.75" customHeight="1" x14ac:dyDescent="0.2">
      <c r="C12" s="60">
        <v>6</v>
      </c>
      <c r="D12" s="61" t="s">
        <v>176</v>
      </c>
      <c r="E12" s="62" t="s">
        <v>177</v>
      </c>
      <c r="F12" s="119" t="s">
        <v>6</v>
      </c>
      <c r="G12" s="120"/>
      <c r="H12" s="121"/>
    </row>
    <row r="13" spans="2:8" s="41" customFormat="1" ht="15.75" customHeight="1" x14ac:dyDescent="0.2">
      <c r="C13" s="60">
        <v>7</v>
      </c>
      <c r="D13" s="61" t="s">
        <v>29</v>
      </c>
      <c r="E13" s="62" t="s">
        <v>178</v>
      </c>
      <c r="F13" s="119" t="s">
        <v>6</v>
      </c>
      <c r="G13" s="120"/>
      <c r="H13" s="121"/>
    </row>
    <row r="14" spans="2:8" s="41" customFormat="1" ht="15.75" customHeight="1" thickBot="1" x14ac:dyDescent="0.25">
      <c r="C14" s="63">
        <v>8</v>
      </c>
      <c r="D14" s="61" t="s">
        <v>9</v>
      </c>
      <c r="E14" s="62" t="s">
        <v>179</v>
      </c>
      <c r="F14" s="122" t="s">
        <v>6</v>
      </c>
      <c r="G14" s="123"/>
      <c r="H14" s="124"/>
    </row>
    <row r="15" spans="2:8" s="42" customFormat="1" ht="14.25" x14ac:dyDescent="0.2"/>
    <row r="17" spans="1:8" s="43" customFormat="1" ht="20.25" x14ac:dyDescent="0.3">
      <c r="C17" s="51" t="s">
        <v>11</v>
      </c>
      <c r="D17" s="66"/>
      <c r="E17" s="67">
        <v>1</v>
      </c>
      <c r="F17" s="67">
        <v>2</v>
      </c>
      <c r="G17" s="68">
        <v>3</v>
      </c>
    </row>
    <row r="18" spans="1:8" s="41" customFormat="1" ht="5.0999999999999996" customHeight="1" x14ac:dyDescent="0.2">
      <c r="C18" s="69"/>
      <c r="D18" s="70"/>
      <c r="E18" s="71"/>
      <c r="F18" s="71"/>
      <c r="G18" s="72"/>
    </row>
    <row r="19" spans="1:8" s="41" customFormat="1" ht="23.1" customHeight="1" x14ac:dyDescent="0.2">
      <c r="C19" s="69"/>
      <c r="D19" s="73" t="str">
        <f ca="1">'Boys Section'!A1</f>
        <v>Boys Section</v>
      </c>
      <c r="E19" s="71" t="str">
        <f t="array" aca="1" ref="E19:G19" ca="1">IF(SUM(INDIRECT("'"&amp;D19&amp;"'!AJ6:AJ50"))&gt;0,IF(COUNTIF(INDIRECT("'"&amp;D19&amp;"'!AS6:AS51"),E$17:G$17)=0,"",IF(COUNTIF(INDIRECT("'"&amp;D19&amp;"'!AS6:AS51"),E$17:G$17)=1,VLOOKUP(E$17:G$17,INDIRECT("'"&amp;D19&amp;"'!AS6:AT51"),2,FALSE),CONCATENATE("Countback(",COUNTIF(INDIRECT("'"&amp;D19&amp;"'!AS6:AS51"),E$17:G$17)," people)"))),"TBD")</f>
        <v>Evan Goulding</v>
      </c>
      <c r="F19" s="71" t="str">
        <f ca="1"/>
        <v>Daniel Magill</v>
      </c>
      <c r="G19" s="72" t="str">
        <f ca="1"/>
        <v>Joshua Harvey</v>
      </c>
    </row>
    <row r="20" spans="1:8" s="41" customFormat="1" ht="23.1" customHeight="1" x14ac:dyDescent="0.2">
      <c r="C20" s="74"/>
      <c r="D20" s="75" t="str">
        <f ca="1">'Girls Section'!A1</f>
        <v>Girls Section</v>
      </c>
      <c r="E20" s="76" t="str">
        <f t="array" aca="1" ref="E20:G20" ca="1">IF(SUM(INDIRECT("'"&amp;D20&amp;"'!AJ6:AJ50"))&gt;0,IF(COUNTIF(INDIRECT("'"&amp;D20&amp;"'!AS6:AS51"),E$17:G$17)=0,"",IF(COUNTIF(INDIRECT("'"&amp;D20&amp;"'!AS6:AS51"),E$17:G$17)=1,VLOOKUP(E$17:G$17,INDIRECT("'"&amp;D20&amp;"'!AS6:AT51"),2,FALSE),CONCATENATE("Countback(",COUNTIF(INDIRECT("'"&amp;D20&amp;"'!AS6:AS51"),E$17:G$17)," people)"))),"TBD")</f>
        <v>Molly Kington</v>
      </c>
      <c r="F20" s="76" t="str">
        <f ca="1"/>
        <v>Monica Merritt</v>
      </c>
      <c r="G20" s="77" t="str">
        <f ca="1"/>
        <v>Jessica Murphy</v>
      </c>
    </row>
    <row r="21" spans="1:8" s="42" customFormat="1" ht="14.25" x14ac:dyDescent="0.2"/>
    <row r="22" spans="1:8" s="44" customFormat="1" ht="6.75" customHeight="1" x14ac:dyDescent="0.2"/>
    <row r="23" spans="1:8" ht="27.75" x14ac:dyDescent="0.4">
      <c r="A23" s="78"/>
      <c r="B23" s="79" t="s">
        <v>12</v>
      </c>
      <c r="C23" s="78"/>
      <c r="D23" s="78"/>
      <c r="E23" s="78"/>
      <c r="F23" s="78"/>
      <c r="G23" s="78"/>
      <c r="H23" s="78"/>
    </row>
    <row r="24" spans="1:8" ht="9" customHeight="1" x14ac:dyDescent="0.2">
      <c r="A24" s="78"/>
      <c r="B24" s="78"/>
      <c r="C24" s="78"/>
      <c r="D24" s="78"/>
      <c r="E24" s="78"/>
      <c r="F24" s="78"/>
      <c r="G24" s="78"/>
      <c r="H24" s="78"/>
    </row>
    <row r="25" spans="1:8" ht="20.25" x14ac:dyDescent="0.3">
      <c r="A25" s="80"/>
      <c r="B25" s="80"/>
      <c r="C25" s="81" t="s">
        <v>1</v>
      </c>
      <c r="D25" s="82"/>
      <c r="E25" s="83"/>
      <c r="F25" s="83"/>
      <c r="G25" s="83"/>
      <c r="H25" s="84"/>
    </row>
    <row r="26" spans="1:8" ht="15.75" x14ac:dyDescent="0.25">
      <c r="A26" s="85"/>
      <c r="B26" s="85"/>
      <c r="C26" s="86"/>
      <c r="D26" s="55" t="s">
        <v>2</v>
      </c>
      <c r="E26" s="55" t="s">
        <v>3</v>
      </c>
      <c r="F26" s="87" t="s">
        <v>4</v>
      </c>
      <c r="G26" s="88"/>
      <c r="H26" s="89"/>
    </row>
    <row r="27" spans="1:8" ht="15.75" customHeight="1" x14ac:dyDescent="0.2">
      <c r="A27" s="90"/>
      <c r="B27" s="90"/>
      <c r="C27" s="91">
        <v>1</v>
      </c>
      <c r="D27" s="61" t="s">
        <v>10</v>
      </c>
      <c r="E27" s="62" t="s">
        <v>164</v>
      </c>
      <c r="F27" s="119" t="s">
        <v>241</v>
      </c>
      <c r="G27" s="119"/>
      <c r="H27" s="125"/>
    </row>
    <row r="28" spans="1:8" ht="15.75" customHeight="1" x14ac:dyDescent="0.2">
      <c r="A28" s="90"/>
      <c r="B28" s="90"/>
      <c r="C28" s="91">
        <v>2</v>
      </c>
      <c r="D28" s="61" t="s">
        <v>161</v>
      </c>
      <c r="E28" s="62" t="s">
        <v>162</v>
      </c>
      <c r="F28" s="119" t="s">
        <v>154</v>
      </c>
      <c r="G28" s="119"/>
      <c r="H28" s="125"/>
    </row>
    <row r="29" spans="1:8" ht="15.75" customHeight="1" x14ac:dyDescent="0.2">
      <c r="A29" s="90"/>
      <c r="B29" s="90"/>
      <c r="C29" s="91">
        <v>3</v>
      </c>
      <c r="D29" s="61" t="s">
        <v>13</v>
      </c>
      <c r="E29" s="62" t="s">
        <v>163</v>
      </c>
      <c r="F29" s="119" t="s">
        <v>118</v>
      </c>
      <c r="G29" s="119"/>
      <c r="H29" s="125"/>
    </row>
    <row r="30" spans="1:8" ht="15.75" customHeight="1" x14ac:dyDescent="0.2">
      <c r="A30" s="90"/>
      <c r="B30" s="90"/>
      <c r="C30" s="91">
        <v>4</v>
      </c>
      <c r="D30" s="61" t="s">
        <v>14</v>
      </c>
      <c r="E30" s="62" t="s">
        <v>165</v>
      </c>
      <c r="F30" s="119" t="s">
        <v>230</v>
      </c>
      <c r="G30" s="119"/>
      <c r="H30" s="125"/>
    </row>
    <row r="31" spans="1:8" ht="15.75" customHeight="1" x14ac:dyDescent="0.2">
      <c r="A31" s="90"/>
      <c r="B31" s="90"/>
      <c r="C31" s="91">
        <v>5</v>
      </c>
      <c r="D31" s="61" t="s">
        <v>15</v>
      </c>
      <c r="E31" s="62" t="s">
        <v>166</v>
      </c>
      <c r="F31" s="119" t="s">
        <v>235</v>
      </c>
      <c r="G31" s="119"/>
      <c r="H31" s="125"/>
    </row>
    <row r="32" spans="1:8" ht="15.75" customHeight="1" x14ac:dyDescent="0.2">
      <c r="A32" s="90"/>
      <c r="B32" s="90"/>
      <c r="C32" s="91">
        <v>6</v>
      </c>
      <c r="D32" s="61" t="s">
        <v>16</v>
      </c>
      <c r="E32" s="62" t="s">
        <v>167</v>
      </c>
      <c r="F32" s="119" t="s">
        <v>33</v>
      </c>
      <c r="G32" s="119"/>
      <c r="H32" s="125"/>
    </row>
    <row r="33" spans="1:8" ht="15.75" customHeight="1" x14ac:dyDescent="0.2">
      <c r="A33" s="90"/>
      <c r="B33" s="90"/>
      <c r="C33" s="91">
        <v>7</v>
      </c>
      <c r="D33" s="61" t="s">
        <v>17</v>
      </c>
      <c r="E33" s="62" t="s">
        <v>168</v>
      </c>
      <c r="F33" s="119" t="s">
        <v>198</v>
      </c>
      <c r="G33" s="119"/>
      <c r="H33" s="125"/>
    </row>
    <row r="34" spans="1:8" ht="15.75" customHeight="1" x14ac:dyDescent="0.2">
      <c r="A34" s="90"/>
      <c r="B34" s="90"/>
      <c r="C34" s="92">
        <v>8</v>
      </c>
      <c r="D34" s="64" t="s">
        <v>10</v>
      </c>
      <c r="E34" s="65" t="s">
        <v>169</v>
      </c>
      <c r="F34" s="122" t="s">
        <v>243</v>
      </c>
      <c r="G34" s="122"/>
      <c r="H34" s="126"/>
    </row>
    <row r="35" spans="1:8" ht="14.25" x14ac:dyDescent="0.2">
      <c r="A35" s="93"/>
      <c r="B35" s="93"/>
      <c r="C35" s="93"/>
      <c r="D35" s="93"/>
      <c r="E35" s="93"/>
      <c r="F35" s="93"/>
      <c r="G35" s="93"/>
      <c r="H35" s="93"/>
    </row>
    <row r="36" spans="1:8" ht="13.5" thickBot="1" x14ac:dyDescent="0.25">
      <c r="A36" s="78"/>
      <c r="B36" s="78"/>
      <c r="C36" s="78"/>
      <c r="D36" s="78"/>
      <c r="E36" s="78"/>
      <c r="F36" s="78"/>
      <c r="G36" s="78"/>
      <c r="H36" s="78"/>
    </row>
    <row r="37" spans="1:8" ht="20.25" x14ac:dyDescent="0.3">
      <c r="A37" s="94"/>
      <c r="B37" s="94"/>
      <c r="C37" s="81" t="s">
        <v>11</v>
      </c>
      <c r="D37" s="95"/>
      <c r="E37" s="96">
        <v>1</v>
      </c>
      <c r="F37" s="96">
        <v>2</v>
      </c>
      <c r="G37" s="97">
        <v>3</v>
      </c>
      <c r="H37" s="94"/>
    </row>
    <row r="38" spans="1:8" ht="5.0999999999999996" customHeight="1" x14ac:dyDescent="0.2">
      <c r="A38" s="90"/>
      <c r="B38" s="90"/>
      <c r="C38" s="98"/>
      <c r="D38" s="70"/>
      <c r="E38" s="99"/>
      <c r="F38" s="99"/>
      <c r="G38" s="100"/>
      <c r="H38" s="90"/>
    </row>
    <row r="39" spans="1:8" ht="23.1" customHeight="1" x14ac:dyDescent="0.2">
      <c r="A39" s="90"/>
      <c r="B39" s="90"/>
      <c r="C39" s="98"/>
      <c r="D39" s="73" t="str">
        <f ca="1">'Boys 7 &amp; Under'!A1</f>
        <v>Boys 7 &amp; Under</v>
      </c>
      <c r="E39" s="99" t="str">
        <f t="array" aca="1" ref="E39:G39" ca="1">IF(SUM(INDIRECT("'"&amp;D39&amp;"'!AJ6:AJ50"))&gt;0,IF(COUNTIF(INDIRECT("'"&amp;D39&amp;"'!AS6:AS51"),E$37:G$37)=0,"",IF(COUNTIF(INDIRECT("'"&amp;D39&amp;"'!AS6:AS51"),E$37:G$37)=1,VLOOKUP(E$37:G$37,INDIRECT("'"&amp;D39&amp;"'!AS6:AT51"),2,FALSE),CONCATENATE("Countback(",COUNTIF(INDIRECT("'"&amp;D39&amp;"'!AS6:AS51"),E$37:G$37)," people)"))),"TBD")</f>
        <v>Taylor Vizard</v>
      </c>
      <c r="F39" s="99" t="str">
        <f ca="1"/>
        <v>Finley Harvey</v>
      </c>
      <c r="G39" s="100" t="str">
        <f ca="1"/>
        <v>Ethan Magill</v>
      </c>
      <c r="H39" s="90"/>
    </row>
    <row r="40" spans="1:8" ht="23.1" customHeight="1" x14ac:dyDescent="0.2">
      <c r="A40" s="90"/>
      <c r="B40" s="90"/>
      <c r="C40" s="98"/>
      <c r="D40" s="73" t="str">
        <f ca="1">' Boys 8'!A1</f>
        <v xml:space="preserve"> Boys 8</v>
      </c>
      <c r="E40" s="99" t="str">
        <f t="array" aca="1" ref="E40:G40" ca="1">IF(SUM(INDIRECT("'"&amp;D40&amp;"'!AJ6:AJ50"))&gt;0,IF(COUNTIF(INDIRECT("'"&amp;D40&amp;"'!AS6:AS51"),E$37:G$37)=0,"",IF(COUNTIF(INDIRECT("'"&amp;D40&amp;"'!AS6:AS51"),E$37:G$37)=1,VLOOKUP(E$37:G$37,INDIRECT("'"&amp;D40&amp;"'!AS6:AT51"),2,FALSE),CONCATENATE("Countback(",COUNTIF(INDIRECT("'"&amp;D40&amp;"'!AS6:AS51"),E$37:G$37)," people)"))),"TBD")</f>
        <v>Sam Gill</v>
      </c>
      <c r="F40" s="99" t="str">
        <f ca="1"/>
        <v>Lucas Darling</v>
      </c>
      <c r="G40" s="100" t="str">
        <f ca="1"/>
        <v>Alex Harrison</v>
      </c>
      <c r="H40" s="90"/>
    </row>
    <row r="41" spans="1:8" ht="23.1" customHeight="1" x14ac:dyDescent="0.2">
      <c r="A41" s="90"/>
      <c r="B41" s="90"/>
      <c r="C41" s="98"/>
      <c r="D41" s="73" t="str">
        <f ca="1">'Boys 9,10'!A1</f>
        <v>Boys 9,10</v>
      </c>
      <c r="E41" s="99" t="str">
        <f t="array" aca="1" ref="E41:G41" ca="1">IF(SUM(INDIRECT("'"&amp;D41&amp;"'!AJ6:AJ50"))&gt;0,IF(COUNTIF(INDIRECT("'"&amp;D41&amp;"'!AS6:AS51"),E$37:G$37)=0,"",IF(COUNTIF(INDIRECT("'"&amp;D41&amp;"'!AS6:AS51"),E$37:G$37)=1,VLOOKUP(E$37:G$37,INDIRECT("'"&amp;D41&amp;"'!AS6:AT51"),2,FALSE),CONCATENATE("Countback(",COUNTIF(INDIRECT("'"&amp;D41&amp;"'!AS6:AS51"),E$37:G$37)," people)"))),"TBD")</f>
        <v>Zach Jelley</v>
      </c>
      <c r="F41" s="99" t="str">
        <f ca="1"/>
        <v>Countback(2 people)</v>
      </c>
      <c r="G41" s="100" t="str">
        <f ca="1"/>
        <v/>
      </c>
      <c r="H41" s="90"/>
    </row>
    <row r="42" spans="1:8" ht="23.1" customHeight="1" x14ac:dyDescent="0.2">
      <c r="A42" s="90"/>
      <c r="B42" s="90"/>
      <c r="C42" s="98"/>
      <c r="D42" s="73" t="str">
        <f ca="1">'Boys HC B'!A1</f>
        <v>Boys HC B</v>
      </c>
      <c r="E42" s="99" t="str">
        <f t="array" aca="1" ref="E42:G42" ca="1">IF(SUM(INDIRECT("'"&amp;D42&amp;"'!AJ6:AJ50"))&gt;0,IF(COUNTIF(INDIRECT("'"&amp;D42&amp;"'!AS6:AS51"),E$37:G$37)=0,"",IF(COUNTIF(INDIRECT("'"&amp;D42&amp;"'!AS6:AS51"),E$37:G$37)=1,VLOOKUP(E$37:G$37,INDIRECT("'"&amp;D42&amp;"'!AS6:AT51"),2,FALSE),CONCATENATE("Countback(",COUNTIF(INDIRECT("'"&amp;D42&amp;"'!AS6:AS51"),E$37:G$37)," people)"))),"TBD")</f>
        <v>Jack Hancock</v>
      </c>
      <c r="F42" s="99" t="str">
        <f ca="1"/>
        <v>Lloyd Richardson</v>
      </c>
      <c r="G42" s="100" t="str">
        <f ca="1"/>
        <v>Billy Richardson</v>
      </c>
      <c r="H42" s="90"/>
    </row>
    <row r="43" spans="1:8" ht="23.1" customHeight="1" x14ac:dyDescent="0.2">
      <c r="A43" s="90"/>
      <c r="B43" s="90"/>
      <c r="C43" s="98"/>
      <c r="D43" s="73" t="str">
        <f ca="1">'Boys 11+'!A1</f>
        <v>Boys 11+</v>
      </c>
      <c r="E43" s="99" t="str">
        <f t="array" aca="1" ref="E43:G43" ca="1">IF(SUM(INDIRECT("'"&amp;D43&amp;"'!AJ6:AJ50"))&gt;0,IF(COUNTIF(INDIRECT("'"&amp;D43&amp;"'!AS6:AS51"),E$37:G$37)=0,"",IF(COUNTIF(INDIRECT("'"&amp;D43&amp;"'!AS6:AS51"),E$37:G$37)=1,VLOOKUP(E$37:G$37,INDIRECT("'"&amp;D43&amp;"'!AS6:AT51"),2,FALSE),CONCATENATE("Countback(",COUNTIF(INDIRECT("'"&amp;D43&amp;"'!AS6:AS51"),E$37:G$37)," people)"))),"TBD")</f>
        <v>Hayden Shaw</v>
      </c>
      <c r="F43" s="99" t="str">
        <f ca="1"/>
        <v>Brynmor Truman</v>
      </c>
      <c r="G43" s="100" t="str">
        <f ca="1"/>
        <v>Max Baker</v>
      </c>
      <c r="H43" s="90"/>
    </row>
    <row r="44" spans="1:8" ht="23.1" customHeight="1" x14ac:dyDescent="0.2">
      <c r="A44" s="90"/>
      <c r="B44" s="90"/>
      <c r="C44" s="98"/>
      <c r="D44" s="73" t="str">
        <f>'Boys HC A'!A1</f>
        <v>Boys HC A</v>
      </c>
      <c r="E44" s="99" t="str">
        <f t="array" aca="1" ref="E44:G44" ca="1">IF(SUM(INDIRECT("'"&amp;D44&amp;"'!AJ6:AJ50"))&gt;0,IF(COUNTIF(INDIRECT("'"&amp;D44&amp;"'!AS6:AS51"),E$37:G$37)=0,"",IF(COUNTIF(INDIRECT("'"&amp;D44&amp;"'!AS6:AS51"),E$37:G$37)=1,VLOOKUP(E$37:G$37,INDIRECT("'"&amp;D44&amp;"'!AS6:AT51"),2,FALSE),CONCATENATE("Countback(",COUNTIF(INDIRECT("'"&amp;D44&amp;"'!AS6:AS51"),E$37:G$37)," people)"))),"TBD")</f>
        <v>Vinny Whalley</v>
      </c>
      <c r="F44" s="99" t="str">
        <f ca="1"/>
        <v>Aaron Frampton</v>
      </c>
      <c r="G44" s="100" t="str">
        <f ca="1"/>
        <v>Samuel Whittle</v>
      </c>
      <c r="H44" s="90"/>
    </row>
    <row r="45" spans="1:8" ht="23.1" customHeight="1" x14ac:dyDescent="0.2">
      <c r="A45" s="90"/>
      <c r="B45" s="90"/>
      <c r="C45" s="98"/>
      <c r="D45" s="73" t="str">
        <f ca="1">'Girls 10A &amp; Under'!A1</f>
        <v>Girls 10A &amp; Under</v>
      </c>
      <c r="E45" s="99" t="str">
        <f t="array" aca="1" ref="E45:G45" ca="1">IF(SUM(INDIRECT("'"&amp;D45&amp;"'!AJ6:AJ50"))&gt;0,IF(COUNTIF(INDIRECT("'"&amp;D45&amp;"'!AS6:AS51"),E$37:G$37)=0,"",IF(COUNTIF(INDIRECT("'"&amp;D45&amp;"'!AS6:AS51"),E$37:G$37)=1,VLOOKUP(E$37:G$37,INDIRECT("'"&amp;D45&amp;"'!AS6:AT51"),2,FALSE),CONCATENATE("Countback(",COUNTIF(INDIRECT("'"&amp;D45&amp;"'!AS6:AS51"),E$37:G$37)," people)"))),"TBD")</f>
        <v>Abi C-Terry</v>
      </c>
      <c r="F45" s="99" t="str">
        <f ca="1"/>
        <v>Natalie Stainer</v>
      </c>
      <c r="G45" s="100" t="str">
        <f ca="1"/>
        <v>Molly C-Tickle</v>
      </c>
      <c r="H45" s="90"/>
    </row>
    <row r="46" spans="1:8" ht="23.1" customHeight="1" x14ac:dyDescent="0.2">
      <c r="A46" s="90"/>
      <c r="B46" s="90"/>
      <c r="C46" s="98"/>
      <c r="D46" s="73" t="str">
        <f ca="1">'Girls 11 &amp; Over'!A1</f>
        <v>Girls 11 &amp; Over</v>
      </c>
      <c r="E46" s="99" t="str">
        <f t="array" aca="1" ref="E46:G46" ca="1">IF(SUM(INDIRECT("'"&amp;D46&amp;"'!AJ6:AJ50"))&gt;0,IF(COUNTIF(INDIRECT("'"&amp;D46&amp;"'!AS6:AS51"),E$37:G$37)=0,"",IF(COUNTIF(INDIRECT("'"&amp;D46&amp;"'!AS6:AS51"),E$37:G$37)=1,VLOOKUP(E$37:G$37,INDIRECT("'"&amp;D46&amp;"'!AS6:AT51"),2,FALSE),CONCATENATE("Countback(",COUNTIF(INDIRECT("'"&amp;D46&amp;"'!AS6:AS51"),E$37:G$37)," people)"))),"TBD")</f>
        <v>Rebecca White</v>
      </c>
      <c r="F46" s="99" t="str">
        <f ca="1"/>
        <v>Teigan Phillips</v>
      </c>
      <c r="G46" s="100" t="str">
        <f ca="1"/>
        <v>Olivia Harris</v>
      </c>
      <c r="H46" s="90"/>
    </row>
    <row r="47" spans="1:8" ht="23.1" customHeight="1" x14ac:dyDescent="0.2">
      <c r="A47" s="90"/>
      <c r="B47" s="90"/>
      <c r="C47" s="98"/>
      <c r="D47" s="73" t="str">
        <f ca="1">'Girls HC A'!A1</f>
        <v>Girls HC A</v>
      </c>
      <c r="E47" s="99" t="str">
        <f t="array" aca="1" ref="E47:G47" ca="1">IF(SUM(INDIRECT("'"&amp;D47&amp;"'!AJ6:AJ50"))&gt;0,IF(COUNTIF(INDIRECT("'"&amp;D47&amp;"'!AS6:AS51"),E$37:G$37)=0,"",IF(COUNTIF(INDIRECT("'"&amp;D47&amp;"'!AS6:AS51"),E$37:G$37)=1,VLOOKUP(E$37:G$37,INDIRECT("'"&amp;D47&amp;"'!AS6:AT51"),2,FALSE),CONCATENATE("Countback(",COUNTIF(INDIRECT("'"&amp;D47&amp;"'!AS6:AS51"),E$37:G$37)," people)"))),"TBD")</f>
        <v>Immie Stratman</v>
      </c>
      <c r="F47" s="99" t="str">
        <f ca="1"/>
        <v>Funky Diamond</v>
      </c>
      <c r="G47" s="100" t="str">
        <f ca="1"/>
        <v>Lois Phillips</v>
      </c>
      <c r="H47" s="90"/>
    </row>
    <row r="48" spans="1:8" ht="23.1" customHeight="1" x14ac:dyDescent="0.2">
      <c r="A48" s="93"/>
      <c r="B48" s="93"/>
      <c r="C48" s="101"/>
      <c r="D48" s="73" t="str">
        <f>'Girls HC B'!A1</f>
        <v>Girls HC B</v>
      </c>
      <c r="E48" s="99" t="str">
        <f t="array" aca="1" ref="E48:G48" ca="1">IF(SUM(INDIRECT("'"&amp;D48&amp;"'!AJ6:AJ50"))&gt;0,IF(COUNTIF(INDIRECT("'"&amp;D48&amp;"'!AS6:AS51"),E$37:G$37)=0,"",IF(COUNTIF(INDIRECT("'"&amp;D48&amp;"'!AS6:AS51"),E$37:G$37)=1,VLOOKUP(E$37:G$37,INDIRECT("'"&amp;D48&amp;"'!AS6:AT51"),2,FALSE),CONCATENATE("Countback(",COUNTIF(INDIRECT("'"&amp;D48&amp;"'!AS6:AS51"),E$37:G$37)," people)"))),"TBD")</f>
        <v>Scarlett Phillips</v>
      </c>
      <c r="F48" s="99" t="str">
        <f ca="1"/>
        <v>Anya Pickering</v>
      </c>
      <c r="G48" s="100" t="str">
        <f ca="1"/>
        <v>Bethany Webb</v>
      </c>
      <c r="H48" s="93"/>
    </row>
    <row r="49" spans="3:7" ht="23.1" customHeight="1" thickBot="1" x14ac:dyDescent="0.25">
      <c r="C49" s="102"/>
      <c r="D49" s="75" t="str">
        <f ca="1">'Girls 10B &amp; Under'!A1</f>
        <v>Girls 10B &amp; Under</v>
      </c>
      <c r="E49" s="76" t="str">
        <f t="array" aca="1" ref="E49:G49" ca="1">IF(SUM(INDIRECT("'"&amp;D49&amp;"'!AJ6:AJ50"))&gt;0,IF(COUNTIF(INDIRECT("'"&amp;D49&amp;"'!AS6:AS51"),E$37:G$37)=0,"",IF(COUNTIF(INDIRECT("'"&amp;D49&amp;"'!AS6:AS51"),E$37:G$37)=1,VLOOKUP(E$37:G$37,INDIRECT("'"&amp;D49&amp;"'!AS6:AT51"),2,FALSE),CONCATENATE("Countback(",COUNTIF(INDIRECT("'"&amp;D49&amp;"'!AS6:AS51"),E$37:G$37)," people)"))),"TBD")</f>
        <v>Hollie Levens</v>
      </c>
      <c r="F49" s="76" t="str">
        <f ca="1"/>
        <v>Harriet Isaacs</v>
      </c>
      <c r="G49" s="77" t="str">
        <f ca="1"/>
        <v>Isla Greaves</v>
      </c>
    </row>
  </sheetData>
  <sheetProtection sheet="1" objects="1" scenarios="1" selectLockedCells="1"/>
  <mergeCells count="16">
    <mergeCell ref="F14:H14"/>
    <mergeCell ref="F27:H27"/>
    <mergeCell ref="F34:H34"/>
    <mergeCell ref="F29:H29"/>
    <mergeCell ref="F31:H31"/>
    <mergeCell ref="F28:H28"/>
    <mergeCell ref="F32:H32"/>
    <mergeCell ref="F33:H33"/>
    <mergeCell ref="F30:H30"/>
    <mergeCell ref="F11:H11"/>
    <mergeCell ref="F12:H12"/>
    <mergeCell ref="F13:H13"/>
    <mergeCell ref="F7:H7"/>
    <mergeCell ref="F8:H8"/>
    <mergeCell ref="F9:H9"/>
    <mergeCell ref="F10:H10"/>
  </mergeCells>
  <phoneticPr fontId="39" type="noConversion"/>
  <conditionalFormatting sqref="E19:G20 E39:G46">
    <cfRule type="expression" dxfId="141" priority="1" stopIfTrue="1">
      <formula>NOT(ISERROR(SEARCH("Countback",E19)))</formula>
    </cfRule>
  </conditionalFormatting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AU51"/>
  <sheetViews>
    <sheetView topLeftCell="W1" zoomScaleNormal="100" workbookViewId="0">
      <selection activeCell="X29" sqref="X29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10A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20</v>
      </c>
      <c r="AM3" s="106" t="s">
        <v>19</v>
      </c>
      <c r="AN3" s="106" t="s">
        <v>21</v>
      </c>
      <c r="AO3" s="106" t="s">
        <v>19</v>
      </c>
      <c r="AP3" s="106"/>
      <c r="AQ3" s="106" t="s">
        <v>22</v>
      </c>
      <c r="AR3" s="106"/>
      <c r="AS3" s="106" t="s">
        <v>23</v>
      </c>
      <c r="AT3" s="35"/>
      <c r="AU3" s="106"/>
    </row>
    <row r="4" spans="1:47" ht="14.25" x14ac:dyDescent="0.2">
      <c r="A4" s="20"/>
      <c r="B4" s="21"/>
      <c r="C4" s="22" t="s">
        <v>26</v>
      </c>
      <c r="D4" s="23" t="s">
        <v>25</v>
      </c>
      <c r="E4" s="24"/>
      <c r="F4" s="22" t="str">
        <f>C4</f>
        <v>Gross</v>
      </c>
      <c r="G4" s="23" t="s">
        <v>25</v>
      </c>
      <c r="H4" s="24"/>
      <c r="I4" s="22" t="str">
        <f>C4</f>
        <v>Gross</v>
      </c>
      <c r="J4" s="23" t="s">
        <v>25</v>
      </c>
      <c r="K4" s="24"/>
      <c r="L4" s="22" t="str">
        <f>C4</f>
        <v>Gross</v>
      </c>
      <c r="M4" s="23" t="s">
        <v>25</v>
      </c>
      <c r="N4" s="24"/>
      <c r="O4" s="22" t="str">
        <f>C4</f>
        <v>Gross</v>
      </c>
      <c r="P4" s="23" t="s">
        <v>25</v>
      </c>
      <c r="Q4" s="24"/>
      <c r="R4" s="22" t="str">
        <f>C4</f>
        <v>Gross</v>
      </c>
      <c r="S4" s="23" t="s">
        <v>25</v>
      </c>
      <c r="T4" s="24"/>
      <c r="U4" s="22" t="str">
        <f>C4</f>
        <v>Gross</v>
      </c>
      <c r="V4" s="23" t="s">
        <v>25</v>
      </c>
      <c r="W4" s="24"/>
      <c r="X4" s="22" t="str">
        <f>C4</f>
        <v>Gross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142</v>
      </c>
      <c r="B6" s="26"/>
      <c r="C6" s="28">
        <v>44</v>
      </c>
      <c r="D6" s="7">
        <f>IF(AND(ISNUMBER(C6),C6&gt;0),MAX(1,IF(ISNUMBER(C6),21-RANK(C6,C$6:C$51,TRUE),0)),"")</f>
        <v>20</v>
      </c>
      <c r="F6" s="34">
        <v>43</v>
      </c>
      <c r="G6" s="7">
        <f>IF(AND(ISNUMBER(F6),F6&gt;0),MAX(1,IF(ISNUMBER(F6),21-RANK(F6,F$6:F$51,TRUE),0)),"")</f>
        <v>20</v>
      </c>
      <c r="I6" s="29">
        <v>43</v>
      </c>
      <c r="J6" s="7">
        <f>IF(AND(ISNUMBER(I6),I6&gt;0),MAX(1,IF(ISNUMBER(I6),21-RANK(I6,I$6:I$51,TRUE),0)),"")</f>
        <v>20</v>
      </c>
      <c r="L6" s="34">
        <v>45</v>
      </c>
      <c r="M6" s="7">
        <f>IF(AND(ISNUMBER(L6),L6&gt;0),MAX(1,IF(ISNUMBER(L6),21-RANK(L6,L$6:L$51,TRUE),0)),"")</f>
        <v>20</v>
      </c>
      <c r="O6" s="29">
        <v>43</v>
      </c>
      <c r="P6" s="7">
        <f>IF(AND(ISNUMBER(O6),O6&gt;0),MAX(1,IF(ISNUMBER(O6),21-RANK(O6,O$6:O$51,TRUE),0)),"")</f>
        <v>18</v>
      </c>
      <c r="Q6" s="8"/>
      <c r="R6" s="34">
        <v>42</v>
      </c>
      <c r="S6" s="7">
        <f>IF(AND(ISNUMBER(R6),R6&gt;0),MAX(1,IF(ISNUMBER(R6),21-RANK(R6,R$6:R$51,TRUE),0)),"")</f>
        <v>19</v>
      </c>
      <c r="T6" s="8"/>
      <c r="U6" s="34">
        <v>47</v>
      </c>
      <c r="V6" s="7">
        <f>IF(AND(ISNUMBER(U6),U6&gt;0),MAX(1,IF(ISNUMBER(U6),21-RANK(U6,U$6:U$51,TRUE),0)),"")</f>
        <v>18</v>
      </c>
      <c r="W6" s="8"/>
      <c r="X6" s="34">
        <v>46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20</v>
      </c>
      <c r="AB6" s="7">
        <f t="array" ref="AB6:AB50">IF(ISNUMBER(G6:G50),G6:G50,0)</f>
        <v>20</v>
      </c>
      <c r="AC6" s="7">
        <f t="array" ref="AC6:AC50">IF(ISNUMBER(J6:J50),J6:J50,0)</f>
        <v>20</v>
      </c>
      <c r="AD6" s="7">
        <f t="array" ref="AD6:AD50">IF(ISNUMBER(M6:M50),M6:M50,0)</f>
        <v>20</v>
      </c>
      <c r="AE6" s="7">
        <f t="array" ref="AE6:AE50">IF(ISNUMBER(P6:P50),P6:P50,0)</f>
        <v>18</v>
      </c>
      <c r="AF6" s="7">
        <f t="array" ref="AF6:AF50">IF(ISNUMBER(S6:S50),S6:S50,0)</f>
        <v>19</v>
      </c>
      <c r="AG6" s="7">
        <f t="array" ref="AG6:AG50">IF(ISNUMBER(V6:V50),V6:V50,0)</f>
        <v>18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80</v>
      </c>
      <c r="AK6" s="6">
        <f t="array" ref="AK6:AK50">IF(AJ6:AJ50&gt;0,RANK(AJ6:AJ50,AJ$6:AJ$50),0)</f>
        <v>1</v>
      </c>
      <c r="AL6" s="6">
        <f>IF(A6&gt;0,LARGE(AA6:AH6,1)+LARGE(AA6:AH6,2)+LARGE(AA6:AH6,3)+LARGE(AA6:AH6,4)+LARGE(AA6:AH6,5),0)</f>
        <v>99</v>
      </c>
      <c r="AM6" s="6">
        <f t="array" ref="AM6:AM50">IF(AL6:AL50&gt;0,RANK(AL6:AL50,AL$6:AL$50),0)</f>
        <v>1</v>
      </c>
      <c r="AN6" s="6">
        <f>IF(A6&gt;0,LARGE(AA6:AH6,1)+LARGE(AA6:AH6,2)+LARGE(AA6:AH6,3)+LARGE(AA6:AH6,4)+LARGE(AA6:AH6,5)+LARGE(AA6:AH6,6),0)</f>
        <v>117</v>
      </c>
      <c r="AO6" s="6">
        <f t="array" ref="AO6:AO50">IF(AN6:AN50&gt;0,RANK(AN6:AN50,AN$6:AN$50),0)</f>
        <v>1</v>
      </c>
      <c r="AQ6" s="6">
        <f t="array" ref="AQ6:AQ50">IF(AK6:AK50&gt;0,(AK6:AK50*1000)+(AM6:AM50*100)+(AO6:AO50*10),1000000)</f>
        <v>1110</v>
      </c>
      <c r="AS6" s="6">
        <f t="array" ref="AS6:AS50">IF(AQ6:AQ50&lt;1000000,RANK(AQ6:AQ50,AQ$6:AQ$50,1),"")</f>
        <v>1</v>
      </c>
      <c r="AT6" s="7" t="str">
        <f t="array" ref="AT6:AT50">IF(A6:A50&lt;&gt;"",A6:A50,"")</f>
        <v>Abi C-Terry</v>
      </c>
    </row>
    <row r="7" spans="1:47" x14ac:dyDescent="0.2">
      <c r="A7" s="27" t="s">
        <v>143</v>
      </c>
      <c r="B7" s="26"/>
      <c r="C7" s="103">
        <v>53</v>
      </c>
      <c r="D7" s="7">
        <f t="shared" ref="D7:D51" si="0">IF(AND(ISNUMBER(C7),C7&gt;0),MAX(1,IF(ISNUMBER(C7),21-RANK(C7,C$6:C$51,TRUE),0)),"")</f>
        <v>17</v>
      </c>
      <c r="F7" s="104">
        <v>49</v>
      </c>
      <c r="G7" s="7">
        <f t="shared" ref="G7:G51" si="1">IF(AND(ISNUMBER(F7),F7&gt;0),MAX(1,IF(ISNUMBER(F7),21-RANK(F7,F$6:F$51,TRUE),0)),"")</f>
        <v>19</v>
      </c>
      <c r="I7" s="29">
        <v>49</v>
      </c>
      <c r="J7" s="7">
        <f t="shared" ref="J7:J51" si="2">IF(AND(ISNUMBER(I7),I7&gt;0),MAX(1,IF(ISNUMBER(I7),21-RANK(I7,I$6:I$51,TRUE),0)),"")</f>
        <v>19</v>
      </c>
      <c r="L7" s="34">
        <v>49</v>
      </c>
      <c r="M7" s="7">
        <f t="shared" ref="M7:M51" si="3">IF(AND(ISNUMBER(L7),L7&gt;0),MAX(1,IF(ISNUMBER(L7),21-RANK(L7,L$6:L$51,TRUE),0)),"")</f>
        <v>19</v>
      </c>
      <c r="O7" s="34">
        <v>42</v>
      </c>
      <c r="P7" s="7">
        <f t="shared" ref="P7:P51" si="4">IF(AND(ISNUMBER(O7),O7&gt;0),MAX(1,IF(ISNUMBER(O7),21-RANK(O7,O$6:O$51,TRUE),0)),"")</f>
        <v>19</v>
      </c>
      <c r="Q7" s="8"/>
      <c r="R7" s="29">
        <v>51</v>
      </c>
      <c r="S7" s="7">
        <f t="shared" ref="S7:S51" si="5">IF(AND(ISNUMBER(R7),R7&gt;0),MAX(1,IF(ISNUMBER(R7),21-RANK(R7,R$6:R$51,TRUE),0)),"")</f>
        <v>15</v>
      </c>
      <c r="T7" s="8"/>
      <c r="U7" s="29">
        <v>49</v>
      </c>
      <c r="V7" s="7">
        <f t="shared" ref="V7:V51" si="6">IF(AND(ISNUMBER(U7),U7&gt;0),MAX(1,IF(ISNUMBER(U7),21-RANK(U7,U$6:U$51,TRUE),0)),"")</f>
        <v>17</v>
      </c>
      <c r="W7" s="8"/>
      <c r="X7" s="29">
        <v>44</v>
      </c>
      <c r="Y7" s="7">
        <f t="shared" ref="Y7:Y51" si="7">IF(AND(ISNUMBER(X7),X7&gt;0),MAX(1,IF(ISNUMBER(X7),21-RANK(X7,X$6:X$51,TRUE),0)),"")</f>
        <v>17</v>
      </c>
      <c r="Z7" s="8"/>
      <c r="AA7" s="7">
        <v>17</v>
      </c>
      <c r="AB7" s="7">
        <v>19</v>
      </c>
      <c r="AC7" s="7">
        <v>19</v>
      </c>
      <c r="AD7" s="7">
        <v>19</v>
      </c>
      <c r="AE7" s="7">
        <v>19</v>
      </c>
      <c r="AF7" s="7">
        <v>15</v>
      </c>
      <c r="AG7" s="7">
        <v>17</v>
      </c>
      <c r="AH7" s="7">
        <v>17</v>
      </c>
      <c r="AI7" s="7"/>
      <c r="AJ7" s="36">
        <f t="shared" ref="AJ7:AJ51" si="8">IF(A7&gt;0,LARGE(AA7:AH7,1)+LARGE(AA7:AH7,2)+LARGE(AA7:AH7,3)+LARGE(AA7:AH7,4),0)</f>
        <v>76</v>
      </c>
      <c r="AK7" s="6">
        <v>3</v>
      </c>
      <c r="AL7" s="6">
        <f t="shared" ref="AL7:AL50" si="9">IF(A7&gt;0,LARGE(AA7:AH7,1)+LARGE(AA7:AH7,2)+LARGE(AA7:AH7,3)+LARGE(AA7:AH7,4)+LARGE(AA7:AH7,5),0)</f>
        <v>93</v>
      </c>
      <c r="AM7" s="6">
        <v>3</v>
      </c>
      <c r="AN7" s="6">
        <f t="shared" ref="AN7:AN50" si="10">IF(A7&gt;0,LARGE(AA7:AH7,1)+LARGE(AA7:AH7,2)+LARGE(AA7:AH7,3)+LARGE(AA7:AH7,4)+LARGE(AA7:AH7,5)+LARGE(AA7:AH7,6),0)</f>
        <v>110</v>
      </c>
      <c r="AO7" s="6">
        <v>3</v>
      </c>
      <c r="AQ7" s="6">
        <v>3330</v>
      </c>
      <c r="AS7" s="6">
        <v>3</v>
      </c>
      <c r="AT7" s="7" t="str">
        <v>Molly C-Tickle</v>
      </c>
    </row>
    <row r="8" spans="1:47" x14ac:dyDescent="0.2">
      <c r="A8" s="27" t="s">
        <v>144</v>
      </c>
      <c r="B8" s="26"/>
      <c r="C8" s="103">
        <v>49</v>
      </c>
      <c r="D8" s="7">
        <f t="shared" si="0"/>
        <v>18</v>
      </c>
      <c r="F8" s="104">
        <v>57</v>
      </c>
      <c r="G8" s="7">
        <f t="shared" si="1"/>
        <v>17</v>
      </c>
      <c r="I8" s="34">
        <v>56</v>
      </c>
      <c r="J8" s="7">
        <f t="shared" si="2"/>
        <v>15</v>
      </c>
      <c r="L8" s="34">
        <v>58</v>
      </c>
      <c r="M8" s="7">
        <f t="shared" si="3"/>
        <v>14</v>
      </c>
      <c r="O8" s="34" t="s">
        <v>6</v>
      </c>
      <c r="P8" s="7" t="str">
        <f t="shared" si="4"/>
        <v/>
      </c>
      <c r="Q8" s="8"/>
      <c r="R8" s="29">
        <v>45</v>
      </c>
      <c r="S8" s="7">
        <f t="shared" si="5"/>
        <v>17</v>
      </c>
      <c r="T8" s="8"/>
      <c r="U8" s="29">
        <v>43</v>
      </c>
      <c r="V8" s="7">
        <f t="shared" si="6"/>
        <v>20</v>
      </c>
      <c r="W8" s="8"/>
      <c r="X8" s="29">
        <v>42</v>
      </c>
      <c r="Y8" s="7">
        <f t="shared" si="7"/>
        <v>19</v>
      </c>
      <c r="Z8" s="8"/>
      <c r="AA8" s="7">
        <v>18</v>
      </c>
      <c r="AB8" s="7">
        <v>17</v>
      </c>
      <c r="AC8" s="7">
        <v>15</v>
      </c>
      <c r="AD8" s="7">
        <v>14</v>
      </c>
      <c r="AE8" s="7">
        <v>0</v>
      </c>
      <c r="AF8" s="7">
        <v>17</v>
      </c>
      <c r="AG8" s="7">
        <v>20</v>
      </c>
      <c r="AH8" s="7">
        <v>19</v>
      </c>
      <c r="AI8" s="7"/>
      <c r="AJ8" s="36">
        <f t="shared" si="8"/>
        <v>74</v>
      </c>
      <c r="AK8" s="6">
        <v>4</v>
      </c>
      <c r="AL8" s="6">
        <f t="shared" si="9"/>
        <v>91</v>
      </c>
      <c r="AM8" s="6">
        <v>4</v>
      </c>
      <c r="AN8" s="6">
        <f t="shared" si="10"/>
        <v>106</v>
      </c>
      <c r="AO8" s="6">
        <v>4</v>
      </c>
      <c r="AQ8" s="6">
        <v>4440</v>
      </c>
      <c r="AS8" s="6">
        <v>4</v>
      </c>
      <c r="AT8" s="7" t="str">
        <v>Jenny Charlwood</v>
      </c>
    </row>
    <row r="9" spans="1:47" x14ac:dyDescent="0.2">
      <c r="A9" s="27" t="s">
        <v>145</v>
      </c>
      <c r="B9" s="26"/>
      <c r="C9" s="103">
        <v>56</v>
      </c>
      <c r="D9" s="7">
        <f t="shared" si="0"/>
        <v>15</v>
      </c>
      <c r="F9" s="29" t="s">
        <v>6</v>
      </c>
      <c r="G9" s="7" t="str">
        <f t="shared" si="1"/>
        <v/>
      </c>
      <c r="I9" s="34">
        <v>52</v>
      </c>
      <c r="J9" s="7">
        <f t="shared" si="2"/>
        <v>17</v>
      </c>
      <c r="L9" s="34">
        <v>53</v>
      </c>
      <c r="M9" s="7">
        <f t="shared" si="3"/>
        <v>18</v>
      </c>
      <c r="O9" s="34">
        <v>48</v>
      </c>
      <c r="P9" s="7">
        <f t="shared" si="4"/>
        <v>17</v>
      </c>
      <c r="Q9" s="8"/>
      <c r="R9" s="29" t="s">
        <v>6</v>
      </c>
      <c r="S9" s="7" t="str">
        <f t="shared" si="5"/>
        <v/>
      </c>
      <c r="T9" s="8"/>
      <c r="U9" s="29">
        <v>51</v>
      </c>
      <c r="V9" s="7">
        <f t="shared" si="6"/>
        <v>16</v>
      </c>
      <c r="W9" s="8"/>
      <c r="X9" s="29">
        <v>42</v>
      </c>
      <c r="Y9" s="7">
        <f t="shared" si="7"/>
        <v>19</v>
      </c>
      <c r="Z9" s="8"/>
      <c r="AA9" s="7">
        <v>15</v>
      </c>
      <c r="AB9" s="7">
        <v>0</v>
      </c>
      <c r="AC9" s="7">
        <v>17</v>
      </c>
      <c r="AD9" s="7">
        <v>18</v>
      </c>
      <c r="AE9" s="7">
        <v>17</v>
      </c>
      <c r="AF9" s="7">
        <v>0</v>
      </c>
      <c r="AG9" s="7">
        <v>16</v>
      </c>
      <c r="AH9" s="7">
        <v>19</v>
      </c>
      <c r="AI9" s="7"/>
      <c r="AJ9" s="36">
        <f t="shared" si="8"/>
        <v>71</v>
      </c>
      <c r="AK9" s="6">
        <v>5</v>
      </c>
      <c r="AL9" s="6">
        <f t="shared" si="9"/>
        <v>87</v>
      </c>
      <c r="AM9" s="6">
        <v>5</v>
      </c>
      <c r="AN9" s="6">
        <f t="shared" si="10"/>
        <v>102</v>
      </c>
      <c r="AO9" s="6">
        <v>5</v>
      </c>
      <c r="AQ9" s="6">
        <v>5550</v>
      </c>
      <c r="AS9" s="6">
        <v>5</v>
      </c>
      <c r="AT9" s="7" t="str">
        <v>Amy Davis</v>
      </c>
    </row>
    <row r="10" spans="1:47" x14ac:dyDescent="0.2">
      <c r="A10" s="27" t="s">
        <v>146</v>
      </c>
      <c r="B10" s="26"/>
      <c r="C10" s="28" t="s">
        <v>6</v>
      </c>
      <c r="D10" s="7" t="str">
        <f t="shared" si="0"/>
        <v/>
      </c>
      <c r="F10" s="34">
        <v>66</v>
      </c>
      <c r="G10" s="7">
        <f t="shared" si="1"/>
        <v>11</v>
      </c>
      <c r="I10" s="29">
        <v>56</v>
      </c>
      <c r="J10" s="7">
        <f t="shared" si="2"/>
        <v>15</v>
      </c>
      <c r="L10" s="34" t="s">
        <v>6</v>
      </c>
      <c r="M10" s="7" t="str">
        <f t="shared" si="3"/>
        <v/>
      </c>
      <c r="O10" s="29">
        <v>61</v>
      </c>
      <c r="P10" s="7">
        <f t="shared" si="4"/>
        <v>13</v>
      </c>
      <c r="Q10" s="8"/>
      <c r="R10" s="29" t="s">
        <v>6</v>
      </c>
      <c r="S10" s="7" t="str">
        <f t="shared" si="5"/>
        <v/>
      </c>
      <c r="T10" s="8"/>
      <c r="U10" s="29" t="s">
        <v>6</v>
      </c>
      <c r="V10" s="7" t="str">
        <f t="shared" si="6"/>
        <v/>
      </c>
      <c r="W10" s="8"/>
      <c r="X10" s="34">
        <v>50</v>
      </c>
      <c r="Y10" s="7">
        <f t="shared" si="7"/>
        <v>14</v>
      </c>
      <c r="Z10" s="8"/>
      <c r="AA10" s="7">
        <v>0</v>
      </c>
      <c r="AB10" s="7">
        <v>11</v>
      </c>
      <c r="AC10" s="7">
        <v>15</v>
      </c>
      <c r="AD10" s="7">
        <v>0</v>
      </c>
      <c r="AE10" s="7">
        <v>13</v>
      </c>
      <c r="AF10" s="7">
        <v>0</v>
      </c>
      <c r="AG10" s="7">
        <v>0</v>
      </c>
      <c r="AH10" s="7">
        <v>14</v>
      </c>
      <c r="AI10" s="7"/>
      <c r="AJ10" s="36">
        <f t="shared" si="8"/>
        <v>53</v>
      </c>
      <c r="AK10" s="6">
        <v>10</v>
      </c>
      <c r="AL10" s="6">
        <f t="shared" si="9"/>
        <v>53</v>
      </c>
      <c r="AM10" s="6">
        <v>11</v>
      </c>
      <c r="AN10" s="6">
        <f t="shared" si="10"/>
        <v>53</v>
      </c>
      <c r="AO10" s="6">
        <v>11</v>
      </c>
      <c r="AQ10" s="6">
        <v>11210</v>
      </c>
      <c r="AS10" s="6">
        <v>10</v>
      </c>
      <c r="AT10" s="7" t="str">
        <v>Eva De Niro</v>
      </c>
    </row>
    <row r="11" spans="1:47" x14ac:dyDescent="0.2">
      <c r="A11" s="27" t="s">
        <v>147</v>
      </c>
      <c r="B11" s="26"/>
      <c r="C11" s="103">
        <v>53</v>
      </c>
      <c r="D11" s="7">
        <f t="shared" si="0"/>
        <v>17</v>
      </c>
      <c r="F11" s="104">
        <v>58</v>
      </c>
      <c r="G11" s="7">
        <f t="shared" si="1"/>
        <v>16</v>
      </c>
      <c r="I11" s="34" t="s">
        <v>6</v>
      </c>
      <c r="J11" s="7" t="str">
        <f t="shared" si="2"/>
        <v/>
      </c>
      <c r="L11" s="34">
        <v>56</v>
      </c>
      <c r="M11" s="7">
        <f t="shared" si="3"/>
        <v>16</v>
      </c>
      <c r="O11" s="29">
        <v>51</v>
      </c>
      <c r="P11" s="7">
        <f t="shared" si="4"/>
        <v>16</v>
      </c>
      <c r="Q11" s="8"/>
      <c r="R11" s="34">
        <v>42</v>
      </c>
      <c r="S11" s="7">
        <f t="shared" si="5"/>
        <v>19</v>
      </c>
      <c r="T11" s="8"/>
      <c r="U11" s="34" t="s">
        <v>6</v>
      </c>
      <c r="V11" s="7" t="str">
        <f t="shared" si="6"/>
        <v/>
      </c>
      <c r="W11" s="8"/>
      <c r="X11" s="34" t="s">
        <v>6</v>
      </c>
      <c r="Y11" s="7" t="str">
        <f t="shared" si="7"/>
        <v/>
      </c>
      <c r="Z11" s="8"/>
      <c r="AA11" s="7">
        <v>17</v>
      </c>
      <c r="AB11" s="7">
        <v>16</v>
      </c>
      <c r="AC11" s="7">
        <v>0</v>
      </c>
      <c r="AD11" s="7">
        <v>16</v>
      </c>
      <c r="AE11" s="7">
        <v>16</v>
      </c>
      <c r="AF11" s="7">
        <v>19</v>
      </c>
      <c r="AG11" s="7">
        <v>0</v>
      </c>
      <c r="AH11" s="7">
        <v>0</v>
      </c>
      <c r="AI11" s="7"/>
      <c r="AJ11" s="36">
        <f t="shared" si="8"/>
        <v>68</v>
      </c>
      <c r="AK11" s="6">
        <v>6</v>
      </c>
      <c r="AL11" s="6">
        <f t="shared" si="9"/>
        <v>84</v>
      </c>
      <c r="AM11" s="6">
        <v>6</v>
      </c>
      <c r="AN11" s="6">
        <f t="shared" si="10"/>
        <v>84</v>
      </c>
      <c r="AO11" s="6">
        <v>7</v>
      </c>
      <c r="AQ11" s="6">
        <v>6670</v>
      </c>
      <c r="AS11" s="6">
        <v>6</v>
      </c>
      <c r="AT11" s="7" t="str">
        <v>Lily Kerley Ward</v>
      </c>
    </row>
    <row r="12" spans="1:47" x14ac:dyDescent="0.2">
      <c r="A12" s="27" t="s">
        <v>148</v>
      </c>
      <c r="B12" s="26"/>
      <c r="C12" s="28">
        <v>58</v>
      </c>
      <c r="D12" s="7">
        <f t="shared" si="0"/>
        <v>13</v>
      </c>
      <c r="F12" s="34">
        <v>62</v>
      </c>
      <c r="G12" s="7">
        <f t="shared" si="1"/>
        <v>14</v>
      </c>
      <c r="I12" s="29">
        <v>53</v>
      </c>
      <c r="J12" s="7">
        <f t="shared" si="2"/>
        <v>16</v>
      </c>
      <c r="L12" s="34">
        <v>55</v>
      </c>
      <c r="M12" s="7">
        <f t="shared" si="3"/>
        <v>17</v>
      </c>
      <c r="O12" s="29">
        <v>52</v>
      </c>
      <c r="P12" s="7">
        <f t="shared" si="4"/>
        <v>15</v>
      </c>
      <c r="Q12" s="8"/>
      <c r="R12" s="34">
        <v>49</v>
      </c>
      <c r="S12" s="7">
        <f t="shared" si="5"/>
        <v>16</v>
      </c>
      <c r="T12" s="8"/>
      <c r="U12" s="34" t="s">
        <v>6</v>
      </c>
      <c r="V12" s="7" t="str">
        <f t="shared" si="6"/>
        <v/>
      </c>
      <c r="W12" s="8"/>
      <c r="X12" s="29">
        <v>48</v>
      </c>
      <c r="Y12" s="7">
        <f t="shared" si="7"/>
        <v>15</v>
      </c>
      <c r="Z12" s="8"/>
      <c r="AA12" s="7">
        <v>13</v>
      </c>
      <c r="AB12" s="7">
        <v>14</v>
      </c>
      <c r="AC12" s="7">
        <v>16</v>
      </c>
      <c r="AD12" s="7">
        <v>17</v>
      </c>
      <c r="AE12" s="7">
        <v>15</v>
      </c>
      <c r="AF12" s="7">
        <v>16</v>
      </c>
      <c r="AG12" s="7">
        <v>0</v>
      </c>
      <c r="AH12" s="7">
        <v>15</v>
      </c>
      <c r="AI12" s="7"/>
      <c r="AJ12" s="36">
        <f t="shared" si="8"/>
        <v>64</v>
      </c>
      <c r="AK12" s="6">
        <v>7</v>
      </c>
      <c r="AL12" s="6">
        <f t="shared" si="9"/>
        <v>79</v>
      </c>
      <c r="AM12" s="6">
        <v>7</v>
      </c>
      <c r="AN12" s="6">
        <f t="shared" si="10"/>
        <v>93</v>
      </c>
      <c r="AO12" s="6">
        <v>6</v>
      </c>
      <c r="AQ12" s="6">
        <v>7760</v>
      </c>
      <c r="AS12" s="6">
        <v>7</v>
      </c>
      <c r="AT12" s="7" t="str">
        <v>Molly Mills</v>
      </c>
    </row>
    <row r="13" spans="1:47" ht="12" customHeight="1" x14ac:dyDescent="0.2">
      <c r="A13" s="27" t="s">
        <v>149</v>
      </c>
      <c r="B13" s="26"/>
      <c r="C13" s="28">
        <v>48</v>
      </c>
      <c r="D13" s="7">
        <f t="shared" si="0"/>
        <v>19</v>
      </c>
      <c r="F13" s="29">
        <v>49</v>
      </c>
      <c r="G13" s="7">
        <f t="shared" si="1"/>
        <v>19</v>
      </c>
      <c r="I13" s="34">
        <v>51</v>
      </c>
      <c r="J13" s="7">
        <f t="shared" si="2"/>
        <v>18</v>
      </c>
      <c r="L13" s="29">
        <v>59</v>
      </c>
      <c r="M13" s="7">
        <f t="shared" si="3"/>
        <v>13</v>
      </c>
      <c r="O13" s="29">
        <v>41</v>
      </c>
      <c r="P13" s="7">
        <f t="shared" si="4"/>
        <v>20</v>
      </c>
      <c r="Q13" s="8"/>
      <c r="R13" s="34">
        <v>41</v>
      </c>
      <c r="S13" s="7">
        <f t="shared" si="5"/>
        <v>20</v>
      </c>
      <c r="T13" s="8"/>
      <c r="U13" s="34">
        <v>45</v>
      </c>
      <c r="V13" s="7">
        <f t="shared" si="6"/>
        <v>19</v>
      </c>
      <c r="W13" s="8"/>
      <c r="X13" s="29">
        <v>39</v>
      </c>
      <c r="Y13" s="7">
        <f t="shared" si="7"/>
        <v>20</v>
      </c>
      <c r="Z13" s="8"/>
      <c r="AA13" s="7">
        <v>19</v>
      </c>
      <c r="AB13" s="7">
        <v>19</v>
      </c>
      <c r="AC13" s="7">
        <v>18</v>
      </c>
      <c r="AD13" s="7">
        <v>13</v>
      </c>
      <c r="AE13" s="7">
        <v>20</v>
      </c>
      <c r="AF13" s="7">
        <v>20</v>
      </c>
      <c r="AG13" s="7">
        <v>19</v>
      </c>
      <c r="AH13" s="7">
        <v>20</v>
      </c>
      <c r="AI13" s="7"/>
      <c r="AJ13" s="36">
        <f>IF(A13&gt;0,LARGE(AA13:AH13,1)+LARGE(AA13:AH13,2)+LARGE(AA13:AH13,3)+LARGE(AA13:AH13,4),0)</f>
        <v>79</v>
      </c>
      <c r="AK13" s="6">
        <v>2</v>
      </c>
      <c r="AL13" s="6">
        <f>IF(A13&gt;0,LARGE(AA13:AH13,1)+LARGE(AA13:AH13,2)+LARGE(AA13:AH13,3)+LARGE(AA13:AH13,4)+LARGE(AA13:AH13,5),0)</f>
        <v>98</v>
      </c>
      <c r="AM13" s="6">
        <v>2</v>
      </c>
      <c r="AN13" s="6">
        <f>IF(A13&gt;0,LARGE(AA13:AH13,1)+LARGE(AA13:AH13,2)+LARGE(AA13:AH13,3)+LARGE(AA13:AH13,4)+LARGE(AA13:AH13,5)+LARGE(AA13:AH13,6),0)</f>
        <v>117</v>
      </c>
      <c r="AO13" s="6">
        <v>1</v>
      </c>
      <c r="AQ13" s="6">
        <v>2210</v>
      </c>
      <c r="AS13" s="6">
        <v>2</v>
      </c>
      <c r="AT13" s="7" t="str">
        <v>Natalie Stainer</v>
      </c>
    </row>
    <row r="14" spans="1:47" x14ac:dyDescent="0.2">
      <c r="A14" s="27" t="s">
        <v>150</v>
      </c>
      <c r="B14" s="26"/>
      <c r="C14" s="103">
        <v>60</v>
      </c>
      <c r="D14" s="7">
        <f t="shared" si="0"/>
        <v>12</v>
      </c>
      <c r="F14" s="34">
        <v>63</v>
      </c>
      <c r="G14" s="7">
        <f t="shared" si="1"/>
        <v>13</v>
      </c>
      <c r="I14" s="34" t="s">
        <v>6</v>
      </c>
      <c r="J14" s="7" t="str">
        <f t="shared" si="2"/>
        <v/>
      </c>
      <c r="L14" s="34">
        <v>68</v>
      </c>
      <c r="M14" s="7">
        <f t="shared" si="3"/>
        <v>12</v>
      </c>
      <c r="O14" s="34">
        <v>66</v>
      </c>
      <c r="P14" s="7">
        <f t="shared" si="4"/>
        <v>12</v>
      </c>
      <c r="Q14" s="8"/>
      <c r="R14" s="29" t="s">
        <v>6</v>
      </c>
      <c r="S14" s="7" t="str">
        <f t="shared" si="5"/>
        <v/>
      </c>
      <c r="T14" s="8"/>
      <c r="U14" s="29">
        <v>62</v>
      </c>
      <c r="V14" s="7">
        <f t="shared" si="6"/>
        <v>13</v>
      </c>
      <c r="W14" s="8"/>
      <c r="X14" s="29">
        <v>54</v>
      </c>
      <c r="Y14" s="7">
        <f t="shared" si="7"/>
        <v>13</v>
      </c>
      <c r="Z14" s="8"/>
      <c r="AA14" s="7">
        <v>12</v>
      </c>
      <c r="AB14" s="7">
        <v>13</v>
      </c>
      <c r="AC14" s="7">
        <v>0</v>
      </c>
      <c r="AD14" s="7">
        <v>12</v>
      </c>
      <c r="AE14" s="7">
        <v>12</v>
      </c>
      <c r="AF14" s="7">
        <v>0</v>
      </c>
      <c r="AG14" s="7">
        <v>13</v>
      </c>
      <c r="AH14" s="7">
        <v>13</v>
      </c>
      <c r="AI14" s="7"/>
      <c r="AJ14" s="36">
        <f t="shared" si="8"/>
        <v>51</v>
      </c>
      <c r="AK14" s="6">
        <v>11</v>
      </c>
      <c r="AL14" s="6">
        <f t="shared" si="9"/>
        <v>63</v>
      </c>
      <c r="AM14" s="6">
        <v>10</v>
      </c>
      <c r="AN14" s="6">
        <f t="shared" si="10"/>
        <v>75</v>
      </c>
      <c r="AO14" s="6">
        <v>9</v>
      </c>
      <c r="AQ14" s="6">
        <v>12090</v>
      </c>
      <c r="AS14" s="6">
        <v>11</v>
      </c>
      <c r="AT14" s="7" t="str">
        <v>Rosie Valet</v>
      </c>
    </row>
    <row r="15" spans="1:47" x14ac:dyDescent="0.2">
      <c r="A15" s="27" t="s">
        <v>141</v>
      </c>
      <c r="B15" s="26"/>
      <c r="C15" s="28">
        <v>56</v>
      </c>
      <c r="D15" s="7">
        <f t="shared" si="0"/>
        <v>15</v>
      </c>
      <c r="F15" s="29">
        <v>58</v>
      </c>
      <c r="G15" s="7">
        <f t="shared" si="1"/>
        <v>16</v>
      </c>
      <c r="I15" s="29" t="s">
        <v>6</v>
      </c>
      <c r="J15" s="7" t="str">
        <f t="shared" si="2"/>
        <v/>
      </c>
      <c r="L15" s="29">
        <v>57</v>
      </c>
      <c r="M15" s="7">
        <f t="shared" si="3"/>
        <v>15</v>
      </c>
      <c r="O15" s="34" t="s">
        <v>6</v>
      </c>
      <c r="P15" s="7" t="str">
        <f t="shared" si="4"/>
        <v/>
      </c>
      <c r="Q15" s="8"/>
      <c r="R15" s="29" t="s">
        <v>6</v>
      </c>
      <c r="S15" s="7" t="str">
        <f t="shared" si="5"/>
        <v/>
      </c>
      <c r="T15" s="8"/>
      <c r="U15" s="29">
        <v>57</v>
      </c>
      <c r="V15" s="7">
        <f t="shared" si="6"/>
        <v>15</v>
      </c>
      <c r="W15" s="8"/>
      <c r="X15" s="29">
        <v>58</v>
      </c>
      <c r="Y15" s="7">
        <f t="shared" si="7"/>
        <v>11</v>
      </c>
      <c r="Z15" s="8"/>
      <c r="AA15" s="7">
        <v>15</v>
      </c>
      <c r="AB15" s="7">
        <v>16</v>
      </c>
      <c r="AC15" s="7">
        <v>0</v>
      </c>
      <c r="AD15" s="7">
        <v>15</v>
      </c>
      <c r="AE15" s="7">
        <v>0</v>
      </c>
      <c r="AF15" s="7">
        <v>0</v>
      </c>
      <c r="AG15" s="7">
        <v>15</v>
      </c>
      <c r="AH15" s="7">
        <v>11</v>
      </c>
      <c r="AI15" s="7"/>
      <c r="AJ15" s="36">
        <f t="shared" si="8"/>
        <v>61</v>
      </c>
      <c r="AK15" s="6">
        <v>8</v>
      </c>
      <c r="AL15" s="6">
        <f t="shared" si="9"/>
        <v>72</v>
      </c>
      <c r="AM15" s="6">
        <v>8</v>
      </c>
      <c r="AN15" s="6">
        <f t="shared" si="10"/>
        <v>72</v>
      </c>
      <c r="AO15" s="6">
        <v>10</v>
      </c>
      <c r="AQ15" s="6">
        <v>8900</v>
      </c>
      <c r="AS15" s="6">
        <v>8</v>
      </c>
      <c r="AT15" s="7" t="str">
        <v>Meghan Williams</v>
      </c>
    </row>
    <row r="16" spans="1:47" x14ac:dyDescent="0.2">
      <c r="A16" s="27"/>
      <c r="B16" s="26"/>
      <c r="C16" s="28"/>
      <c r="D16" s="7" t="str">
        <f t="shared" si="0"/>
        <v/>
      </c>
      <c r="F16" s="104"/>
      <c r="G16" s="7" t="str">
        <f t="shared" si="1"/>
        <v/>
      </c>
      <c r="I16" s="29"/>
      <c r="J16" s="7" t="str">
        <f t="shared" si="2"/>
        <v/>
      </c>
      <c r="L16" s="34"/>
      <c r="M16" s="7" t="str">
        <f t="shared" si="3"/>
        <v/>
      </c>
      <c r="O16" s="29"/>
      <c r="P16" s="7" t="str">
        <f t="shared" si="4"/>
        <v/>
      </c>
      <c r="Q16" s="8"/>
      <c r="R16" s="29"/>
      <c r="S16" s="7" t="str">
        <f t="shared" si="5"/>
        <v/>
      </c>
      <c r="T16" s="8"/>
      <c r="U16" s="29"/>
      <c r="V16" s="7" t="str">
        <f t="shared" si="6"/>
        <v/>
      </c>
      <c r="W16" s="8"/>
      <c r="X16" s="29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27" t="s">
        <v>151</v>
      </c>
      <c r="C17" s="29">
        <v>72</v>
      </c>
      <c r="D17" s="7">
        <f t="shared" si="0"/>
        <v>11</v>
      </c>
      <c r="F17" s="29">
        <v>63</v>
      </c>
      <c r="G17" s="7">
        <f t="shared" si="1"/>
        <v>13</v>
      </c>
      <c r="I17" s="29">
        <v>56</v>
      </c>
      <c r="J17" s="7">
        <f t="shared" si="2"/>
        <v>15</v>
      </c>
      <c r="L17" s="29">
        <v>69</v>
      </c>
      <c r="M17" s="7">
        <f t="shared" si="3"/>
        <v>11</v>
      </c>
      <c r="O17" s="34">
        <v>54</v>
      </c>
      <c r="P17" s="7">
        <f t="shared" si="4"/>
        <v>14</v>
      </c>
      <c r="Q17" s="8"/>
      <c r="R17" s="29">
        <v>57</v>
      </c>
      <c r="S17" s="7">
        <f t="shared" si="5"/>
        <v>13</v>
      </c>
      <c r="T17" s="8"/>
      <c r="U17" s="29">
        <v>61</v>
      </c>
      <c r="V17" s="7">
        <f t="shared" si="6"/>
        <v>14</v>
      </c>
      <c r="W17" s="8"/>
      <c r="X17" s="29">
        <v>55</v>
      </c>
      <c r="Y17" s="7">
        <f t="shared" si="7"/>
        <v>12</v>
      </c>
      <c r="Z17" s="8"/>
      <c r="AA17" s="7">
        <v>11</v>
      </c>
      <c r="AB17" s="7">
        <v>13</v>
      </c>
      <c r="AC17" s="7">
        <v>15</v>
      </c>
      <c r="AD17" s="7">
        <v>11</v>
      </c>
      <c r="AE17" s="7">
        <v>14</v>
      </c>
      <c r="AF17" s="7">
        <v>13</v>
      </c>
      <c r="AG17" s="7">
        <v>14</v>
      </c>
      <c r="AH17" s="7">
        <v>12</v>
      </c>
      <c r="AI17" s="7"/>
      <c r="AJ17" s="36">
        <f t="shared" si="8"/>
        <v>56</v>
      </c>
      <c r="AK17" s="6">
        <v>9</v>
      </c>
      <c r="AL17" s="6">
        <f t="shared" si="9"/>
        <v>69</v>
      </c>
      <c r="AM17" s="6">
        <v>9</v>
      </c>
      <c r="AN17" s="6">
        <f t="shared" si="10"/>
        <v>81</v>
      </c>
      <c r="AO17" s="6">
        <v>8</v>
      </c>
      <c r="AQ17" s="6">
        <v>9980</v>
      </c>
      <c r="AS17" s="6">
        <v>9</v>
      </c>
      <c r="AT17" s="7" t="str">
        <v>Emily White</v>
      </c>
    </row>
    <row r="18" spans="1:46" x14ac:dyDescent="0.2">
      <c r="A18" s="105" t="s">
        <v>240</v>
      </c>
      <c r="B18" s="26"/>
      <c r="C18" s="34"/>
      <c r="D18" s="7" t="str">
        <f t="shared" si="0"/>
        <v/>
      </c>
      <c r="F18" s="29"/>
      <c r="G18" s="7" t="str">
        <f t="shared" si="1"/>
        <v/>
      </c>
      <c r="I18" s="29"/>
      <c r="J18" s="7" t="str">
        <f t="shared" si="2"/>
        <v/>
      </c>
      <c r="L18" s="34"/>
      <c r="M18" s="7" t="str">
        <f t="shared" si="3"/>
        <v/>
      </c>
      <c r="O18" s="29"/>
      <c r="P18" s="7" t="str">
        <f t="shared" si="4"/>
        <v/>
      </c>
      <c r="Q18" s="8"/>
      <c r="R18" s="29">
        <v>54</v>
      </c>
      <c r="S18" s="7">
        <f t="shared" si="5"/>
        <v>14</v>
      </c>
      <c r="T18" s="8"/>
      <c r="U18" s="29">
        <v>64</v>
      </c>
      <c r="V18" s="7">
        <f t="shared" si="6"/>
        <v>12</v>
      </c>
      <c r="W18" s="8"/>
      <c r="X18" s="29">
        <v>59</v>
      </c>
      <c r="Y18" s="7">
        <f t="shared" si="7"/>
        <v>10</v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14</v>
      </c>
      <c r="AG18" s="7">
        <v>12</v>
      </c>
      <c r="AH18" s="7">
        <v>10</v>
      </c>
      <c r="AI18" s="7"/>
      <c r="AJ18" s="36">
        <f t="shared" si="8"/>
        <v>36</v>
      </c>
      <c r="AK18" s="6">
        <v>12</v>
      </c>
      <c r="AL18" s="6">
        <f t="shared" si="9"/>
        <v>36</v>
      </c>
      <c r="AM18" s="6">
        <v>12</v>
      </c>
      <c r="AN18" s="6">
        <f t="shared" si="10"/>
        <v>36</v>
      </c>
      <c r="AO18" s="6">
        <v>12</v>
      </c>
      <c r="AQ18" s="6">
        <v>13320</v>
      </c>
      <c r="AS18" s="6">
        <v>12</v>
      </c>
      <c r="AT18" s="7" t="str">
        <v>Evie Brown</v>
      </c>
    </row>
    <row r="19" spans="1:46" x14ac:dyDescent="0.2">
      <c r="A19" s="105"/>
      <c r="B19" s="26"/>
      <c r="C19" s="34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34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105"/>
      <c r="B20" s="26"/>
      <c r="C20" s="34"/>
      <c r="D20" s="7" t="str">
        <f t="shared" si="0"/>
        <v/>
      </c>
      <c r="F20" s="30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29"/>
      <c r="P20" s="7" t="str">
        <f t="shared" si="4"/>
        <v/>
      </c>
      <c r="Q20" s="8"/>
      <c r="R20" s="29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>IF(A20&gt;0,LARGE(AA20:AH20,1)+LARGE(AA20:AH20,2)+LARGE(AA20:AH20,3)+LARGE(AA20:AH20,4),0)</f>
        <v>0</v>
      </c>
      <c r="AK20" s="6">
        <v>0</v>
      </c>
      <c r="AL20" s="6">
        <f>IF(A20&gt;0,LARGE(AA20:AH20,1)+LARGE(AA20:AH20,2)+LARGE(AA20:AH20,3)+LARGE(AA20:AH20,4)+LARGE(AA20:AH20,5),0)</f>
        <v>0</v>
      </c>
      <c r="AM20" s="6">
        <v>0</v>
      </c>
      <c r="AN20" s="6">
        <f>IF(A20&gt;0,LARGE(AA20:AH20,1)+LARGE(AA20:AH20,2)+LARGE(AA20:AH20,3)+LARGE(AA20:AH20,4)+LARGE(AA20:AH20,5)+LARGE(AA20:AH20,6),0)</f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34"/>
      <c r="G23" s="7" t="str">
        <f t="shared" si="1"/>
        <v/>
      </c>
      <c r="I23" s="34"/>
      <c r="J23" s="7" t="str">
        <f t="shared" si="2"/>
        <v/>
      </c>
      <c r="L23" s="34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9" priority="1" stopIfTrue="1" operator="equal">
      <formula>18</formula>
    </cfRule>
    <cfRule type="cellIs" dxfId="28" priority="2" stopIfTrue="1" operator="equal">
      <formula>19</formula>
    </cfRule>
    <cfRule type="cellIs" dxfId="27" priority="3" stopIfTrue="1" operator="equal">
      <formula>20</formula>
    </cfRule>
  </conditionalFormatting>
  <conditionalFormatting sqref="E3 H3 K3 N3 Q3 T3 W3">
    <cfRule type="cellIs" dxfId="26" priority="4" stopIfTrue="1" operator="equal">
      <formula>18</formula>
    </cfRule>
    <cfRule type="cellIs" dxfId="25" priority="5" stopIfTrue="1" operator="equal">
      <formula>19</formula>
    </cfRule>
    <cfRule type="cellIs" dxfId="24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AU51"/>
  <sheetViews>
    <sheetView topLeftCell="S1" workbookViewId="0">
      <selection activeCell="AW43" sqref="AW43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10B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20</v>
      </c>
      <c r="AM3" s="106" t="s">
        <v>19</v>
      </c>
      <c r="AN3" s="106" t="s">
        <v>21</v>
      </c>
      <c r="AO3" s="106" t="s">
        <v>19</v>
      </c>
      <c r="AP3" s="106"/>
      <c r="AQ3" s="106" t="s">
        <v>22</v>
      </c>
      <c r="AR3" s="106"/>
      <c r="AS3" s="106" t="s">
        <v>23</v>
      </c>
      <c r="AT3" s="35"/>
      <c r="AU3" s="106"/>
    </row>
    <row r="4" spans="1:47" ht="14.25" x14ac:dyDescent="0.2">
      <c r="A4" s="20"/>
      <c r="B4" s="21"/>
      <c r="C4" s="22" t="s">
        <v>24</v>
      </c>
      <c r="D4" s="23" t="s">
        <v>25</v>
      </c>
      <c r="E4" s="24"/>
      <c r="F4" s="22" t="str">
        <f>C4</f>
        <v>Nett</v>
      </c>
      <c r="G4" s="23" t="s">
        <v>25</v>
      </c>
      <c r="H4" s="24"/>
      <c r="I4" s="22" t="str">
        <f>C4</f>
        <v>Nett</v>
      </c>
      <c r="J4" s="23" t="s">
        <v>25</v>
      </c>
      <c r="K4" s="24"/>
      <c r="L4" s="22" t="str">
        <f>C4</f>
        <v>Nett</v>
      </c>
      <c r="M4" s="23" t="s">
        <v>25</v>
      </c>
      <c r="N4" s="24"/>
      <c r="O4" s="22" t="str">
        <f>C4</f>
        <v>Nett</v>
      </c>
      <c r="P4" s="23" t="s">
        <v>25</v>
      </c>
      <c r="Q4" s="24"/>
      <c r="R4" s="22" t="str">
        <f>C4</f>
        <v>Nett</v>
      </c>
      <c r="S4" s="23" t="s">
        <v>25</v>
      </c>
      <c r="T4" s="24"/>
      <c r="U4" s="22" t="str">
        <f>C4</f>
        <v>Nett</v>
      </c>
      <c r="V4" s="23" t="s">
        <v>25</v>
      </c>
      <c r="W4" s="24"/>
      <c r="X4" s="22" t="str">
        <f>C4</f>
        <v>Nett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28"/>
      <c r="D6" s="7" t="str">
        <f t="shared" ref="D6:D51" si="0">IF(AND(ISNUMBER(C6),C6&gt;0),MAX(1,IF(ISNUMBER(C6),21-RANK(C6,C$6:C$51,TRUE),0)),"")</f>
        <v/>
      </c>
      <c r="F6" s="34"/>
      <c r="G6" s="7" t="str">
        <f t="shared" ref="G6:G51" si="1">IF(AND(ISNUMBER(F6),F6&gt;0),MAX(1,IF(ISNUMBER(F6),21-RANK(F6,F$6:F$51,TRUE),0)),"")</f>
        <v/>
      </c>
      <c r="I6" s="34"/>
      <c r="J6" s="7" t="str">
        <f t="shared" ref="J6:J51" si="2">IF(AND(ISNUMBER(I6),I6&gt;0),MAX(1,IF(ISNUMBER(I6),21-RANK(I6,I$6:I$51,TRUE),0)),"")</f>
        <v/>
      </c>
      <c r="L6" s="34"/>
      <c r="M6" s="7" t="str">
        <f t="shared" ref="M6:M51" si="3">IF(AND(ISNUMBER(L6),L6&gt;0),MAX(1,IF(ISNUMBER(L6),21-RANK(L6,L$6:L$51,TRUE),0)),"")</f>
        <v/>
      </c>
      <c r="O6" s="34"/>
      <c r="P6" s="7" t="str">
        <f t="shared" ref="P6:P51" si="4">IF(AND(ISNUMBER(O6),O6&gt;0),MAX(1,IF(ISNUMBER(O6),21-RANK(O6,O$6:O$51,TRUE),0)),"")</f>
        <v/>
      </c>
      <c r="Q6" s="8"/>
      <c r="R6" s="34"/>
      <c r="S6" s="7" t="str">
        <f t="shared" ref="S6:S51" si="5">IF(AND(ISNUMBER(R6),R6&gt;0),MAX(1,IF(ISNUMBER(R6),21-RANK(R6,R$6:R$51,TRUE),0)),"")</f>
        <v/>
      </c>
      <c r="T6" s="8"/>
      <c r="U6" s="34"/>
      <c r="V6" s="7" t="str">
        <f t="shared" ref="V6:V51" si="6">IF(AND(ISNUMBER(U6),U6&gt;0),MAX(1,IF(ISNUMBER(U6),21-RANK(U6,U$6:U$51,TRUE),0)),"")</f>
        <v/>
      </c>
      <c r="W6" s="8"/>
      <c r="X6" s="34"/>
      <c r="Y6" s="7" t="str">
        <f t="shared" ref="Y6:Y51" si="7"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 t="shared" ref="AJ6:AJ51" si="8"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 t="shared" ref="AL6:AL50" si="9"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 t="shared" ref="AN6:AN50" si="10"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 t="s">
        <v>134</v>
      </c>
      <c r="B7" s="26"/>
      <c r="C7" s="28">
        <v>73</v>
      </c>
      <c r="D7" s="7">
        <f t="shared" si="0"/>
        <v>18</v>
      </c>
      <c r="F7" s="104">
        <v>76</v>
      </c>
      <c r="G7" s="7">
        <f t="shared" si="1"/>
        <v>16</v>
      </c>
      <c r="I7" s="34">
        <v>60</v>
      </c>
      <c r="J7" s="7">
        <f t="shared" si="2"/>
        <v>18</v>
      </c>
      <c r="L7" s="29">
        <v>74</v>
      </c>
      <c r="M7" s="7">
        <f t="shared" si="3"/>
        <v>16</v>
      </c>
      <c r="O7" s="29">
        <v>65</v>
      </c>
      <c r="P7" s="7">
        <f t="shared" si="4"/>
        <v>18</v>
      </c>
      <c r="Q7" s="8"/>
      <c r="R7" s="29">
        <v>59</v>
      </c>
      <c r="S7" s="7">
        <f t="shared" si="5"/>
        <v>18</v>
      </c>
      <c r="T7" s="8"/>
      <c r="U7" s="34">
        <v>62</v>
      </c>
      <c r="V7" s="7">
        <f t="shared" si="6"/>
        <v>18</v>
      </c>
      <c r="W7" s="8"/>
      <c r="X7" s="29">
        <v>57</v>
      </c>
      <c r="Y7" s="7">
        <f t="shared" si="7"/>
        <v>18</v>
      </c>
      <c r="Z7" s="8"/>
      <c r="AA7" s="7">
        <v>18</v>
      </c>
      <c r="AB7" s="7">
        <v>16</v>
      </c>
      <c r="AC7" s="7">
        <v>18</v>
      </c>
      <c r="AD7" s="7">
        <v>16</v>
      </c>
      <c r="AE7" s="7">
        <v>18</v>
      </c>
      <c r="AF7" s="7">
        <v>18</v>
      </c>
      <c r="AG7" s="7">
        <v>18</v>
      </c>
      <c r="AH7" s="7">
        <v>18</v>
      </c>
      <c r="AI7" s="7"/>
      <c r="AJ7" s="36">
        <f t="shared" si="8"/>
        <v>72</v>
      </c>
      <c r="AK7" s="6">
        <v>4</v>
      </c>
      <c r="AL7" s="6">
        <f t="shared" si="9"/>
        <v>90</v>
      </c>
      <c r="AM7" s="6">
        <v>4</v>
      </c>
      <c r="AN7" s="6">
        <f t="shared" si="10"/>
        <v>108</v>
      </c>
      <c r="AO7" s="6">
        <v>4</v>
      </c>
      <c r="AQ7" s="6">
        <v>4440</v>
      </c>
      <c r="AS7" s="6">
        <v>4</v>
      </c>
      <c r="AT7" s="7" t="str">
        <v>Elodie Drake</v>
      </c>
    </row>
    <row r="8" spans="1:47" x14ac:dyDescent="0.2">
      <c r="A8" s="27" t="s">
        <v>135</v>
      </c>
      <c r="B8" s="26"/>
      <c r="C8" s="28">
        <v>58</v>
      </c>
      <c r="D8" s="7">
        <f t="shared" si="0"/>
        <v>20</v>
      </c>
      <c r="F8" s="30">
        <v>64</v>
      </c>
      <c r="G8" s="7">
        <f t="shared" si="1"/>
        <v>19</v>
      </c>
      <c r="I8" s="34">
        <v>57</v>
      </c>
      <c r="J8" s="7">
        <f t="shared" si="2"/>
        <v>19</v>
      </c>
      <c r="L8" s="34">
        <v>67</v>
      </c>
      <c r="M8" s="7">
        <f t="shared" si="3"/>
        <v>17</v>
      </c>
      <c r="O8" s="29">
        <v>64</v>
      </c>
      <c r="P8" s="7">
        <f t="shared" si="4"/>
        <v>19</v>
      </c>
      <c r="Q8" s="8"/>
      <c r="R8" s="29">
        <v>69</v>
      </c>
      <c r="S8" s="7">
        <f t="shared" si="5"/>
        <v>17</v>
      </c>
      <c r="T8" s="8"/>
      <c r="U8" s="29">
        <v>67</v>
      </c>
      <c r="V8" s="7">
        <f t="shared" si="6"/>
        <v>17</v>
      </c>
      <c r="W8" s="8"/>
      <c r="X8" s="29">
        <v>66</v>
      </c>
      <c r="Y8" s="7">
        <f t="shared" si="7"/>
        <v>15</v>
      </c>
      <c r="Z8" s="8"/>
      <c r="AA8" s="7">
        <v>20</v>
      </c>
      <c r="AB8" s="7">
        <v>19</v>
      </c>
      <c r="AC8" s="7">
        <v>19</v>
      </c>
      <c r="AD8" s="7">
        <v>17</v>
      </c>
      <c r="AE8" s="7">
        <v>19</v>
      </c>
      <c r="AF8" s="7">
        <v>17</v>
      </c>
      <c r="AG8" s="7">
        <v>17</v>
      </c>
      <c r="AH8" s="7">
        <v>15</v>
      </c>
      <c r="AI8" s="7"/>
      <c r="AJ8" s="36">
        <f t="shared" si="8"/>
        <v>77</v>
      </c>
      <c r="AK8" s="6">
        <v>3</v>
      </c>
      <c r="AL8" s="6">
        <f t="shared" si="9"/>
        <v>94</v>
      </c>
      <c r="AM8" s="6">
        <v>3</v>
      </c>
      <c r="AN8" s="6">
        <f t="shared" si="10"/>
        <v>111</v>
      </c>
      <c r="AO8" s="6">
        <v>3</v>
      </c>
      <c r="AQ8" s="6">
        <v>3330</v>
      </c>
      <c r="AS8" s="6">
        <v>3</v>
      </c>
      <c r="AT8" s="7" t="str">
        <v>Isla Greaves</v>
      </c>
    </row>
    <row r="9" spans="1:47" x14ac:dyDescent="0.2">
      <c r="A9" s="27" t="s">
        <v>136</v>
      </c>
      <c r="B9" s="26"/>
      <c r="C9" s="28">
        <v>69</v>
      </c>
      <c r="D9" s="7">
        <f t="shared" si="0"/>
        <v>19</v>
      </c>
      <c r="F9" s="34">
        <v>66</v>
      </c>
      <c r="G9" s="7">
        <f t="shared" si="1"/>
        <v>18</v>
      </c>
      <c r="I9" s="29">
        <v>67</v>
      </c>
      <c r="J9" s="7">
        <f t="shared" si="2"/>
        <v>16</v>
      </c>
      <c r="L9" s="29">
        <v>65</v>
      </c>
      <c r="M9" s="7">
        <f t="shared" si="3"/>
        <v>18</v>
      </c>
      <c r="O9" s="29">
        <v>82</v>
      </c>
      <c r="P9" s="7">
        <f t="shared" si="4"/>
        <v>14</v>
      </c>
      <c r="Q9" s="8"/>
      <c r="R9" s="29" t="s">
        <v>6</v>
      </c>
      <c r="S9" s="7" t="str">
        <f t="shared" si="5"/>
        <v/>
      </c>
      <c r="T9" s="8"/>
      <c r="U9" s="34">
        <v>77</v>
      </c>
      <c r="V9" s="7">
        <f t="shared" si="6"/>
        <v>16</v>
      </c>
      <c r="W9" s="8"/>
      <c r="X9" s="29">
        <v>61</v>
      </c>
      <c r="Y9" s="7">
        <f t="shared" si="7"/>
        <v>17</v>
      </c>
      <c r="Z9" s="8"/>
      <c r="AA9" s="7">
        <v>19</v>
      </c>
      <c r="AB9" s="7">
        <v>18</v>
      </c>
      <c r="AC9" s="7">
        <v>16</v>
      </c>
      <c r="AD9" s="7">
        <v>18</v>
      </c>
      <c r="AE9" s="7">
        <v>14</v>
      </c>
      <c r="AF9" s="7">
        <v>0</v>
      </c>
      <c r="AG9" s="7">
        <v>16</v>
      </c>
      <c r="AH9" s="7">
        <v>17</v>
      </c>
      <c r="AI9" s="7"/>
      <c r="AJ9" s="36">
        <f>IF(A9&gt;0,LARGE(AA9:AH9,1)+LARGE(AA9:AH9,2)+LARGE(AA9:AH9,3)+LARGE(AA9:AH9,4),0)</f>
        <v>72</v>
      </c>
      <c r="AK9" s="6">
        <v>4</v>
      </c>
      <c r="AL9" s="6">
        <f>IF(A9&gt;0,LARGE(AA9:AH9,1)+LARGE(AA9:AH9,2)+LARGE(AA9:AH9,3)+LARGE(AA9:AH9,4)+LARGE(AA9:AH9,5),0)</f>
        <v>88</v>
      </c>
      <c r="AM9" s="6">
        <v>5</v>
      </c>
      <c r="AN9" s="6">
        <f>IF(A9&gt;0,LARGE(AA9:AH9,1)+LARGE(AA9:AH9,2)+LARGE(AA9:AH9,3)+LARGE(AA9:AH9,4)+LARGE(AA9:AH9,5)+LARGE(AA9:AH9,6),0)</f>
        <v>104</v>
      </c>
      <c r="AO9" s="6">
        <v>5</v>
      </c>
      <c r="AQ9" s="6">
        <v>4550</v>
      </c>
      <c r="AS9" s="6">
        <v>5</v>
      </c>
      <c r="AT9" s="7" t="str">
        <v>Bethany Knight</v>
      </c>
    </row>
    <row r="10" spans="1:47" x14ac:dyDescent="0.2">
      <c r="A10" s="27" t="s">
        <v>137</v>
      </c>
      <c r="B10" s="26"/>
      <c r="C10" s="28" t="s">
        <v>6</v>
      </c>
      <c r="D10" s="7" t="str">
        <f t="shared" si="0"/>
        <v/>
      </c>
      <c r="F10" s="29">
        <v>51</v>
      </c>
      <c r="G10" s="7">
        <f t="shared" si="1"/>
        <v>20</v>
      </c>
      <c r="I10" s="29">
        <v>49</v>
      </c>
      <c r="J10" s="7">
        <f t="shared" si="2"/>
        <v>20</v>
      </c>
      <c r="L10" s="29">
        <v>60</v>
      </c>
      <c r="M10" s="7">
        <f t="shared" si="3"/>
        <v>19</v>
      </c>
      <c r="O10" s="29" t="s">
        <v>6</v>
      </c>
      <c r="P10" s="7" t="str">
        <f t="shared" si="4"/>
        <v/>
      </c>
      <c r="Q10" s="8"/>
      <c r="R10" s="29">
        <v>48</v>
      </c>
      <c r="S10" s="7">
        <f t="shared" si="5"/>
        <v>20</v>
      </c>
      <c r="T10" s="8"/>
      <c r="U10" s="34">
        <v>52</v>
      </c>
      <c r="V10" s="7">
        <f t="shared" si="6"/>
        <v>20</v>
      </c>
      <c r="W10" s="8"/>
      <c r="X10" s="34">
        <v>49</v>
      </c>
      <c r="Y10" s="7">
        <f t="shared" si="7"/>
        <v>20</v>
      </c>
      <c r="Z10" s="8"/>
      <c r="AA10" s="7">
        <v>0</v>
      </c>
      <c r="AB10" s="7">
        <v>20</v>
      </c>
      <c r="AC10" s="7">
        <v>20</v>
      </c>
      <c r="AD10" s="7">
        <v>19</v>
      </c>
      <c r="AE10" s="7">
        <v>0</v>
      </c>
      <c r="AF10" s="7">
        <v>20</v>
      </c>
      <c r="AG10" s="7">
        <v>20</v>
      </c>
      <c r="AH10" s="7">
        <v>20</v>
      </c>
      <c r="AI10" s="7"/>
      <c r="AJ10" s="36">
        <f t="shared" si="8"/>
        <v>80</v>
      </c>
      <c r="AK10" s="6">
        <v>1</v>
      </c>
      <c r="AL10" s="6">
        <f t="shared" si="9"/>
        <v>100</v>
      </c>
      <c r="AM10" s="6">
        <v>1</v>
      </c>
      <c r="AN10" s="6">
        <f t="shared" si="10"/>
        <v>119</v>
      </c>
      <c r="AO10" s="6">
        <v>1</v>
      </c>
      <c r="AQ10" s="6">
        <v>1110</v>
      </c>
      <c r="AS10" s="6">
        <v>1</v>
      </c>
      <c r="AT10" s="7" t="str">
        <v>Hollie Levens</v>
      </c>
    </row>
    <row r="11" spans="1:47" x14ac:dyDescent="0.2">
      <c r="A11" s="27" t="s">
        <v>138</v>
      </c>
      <c r="B11" s="26"/>
      <c r="C11" s="103">
        <v>81</v>
      </c>
      <c r="D11" s="7">
        <f t="shared" si="0"/>
        <v>16</v>
      </c>
      <c r="F11" s="34">
        <v>80</v>
      </c>
      <c r="G11" s="7">
        <f t="shared" si="1"/>
        <v>15</v>
      </c>
      <c r="I11" s="34">
        <v>72</v>
      </c>
      <c r="J11" s="7">
        <f t="shared" si="2"/>
        <v>15</v>
      </c>
      <c r="L11" s="34">
        <v>76</v>
      </c>
      <c r="M11" s="7">
        <f t="shared" si="3"/>
        <v>15</v>
      </c>
      <c r="O11" s="34">
        <v>68</v>
      </c>
      <c r="P11" s="7">
        <f t="shared" si="4"/>
        <v>17</v>
      </c>
      <c r="Q11" s="8"/>
      <c r="R11" s="34">
        <v>72</v>
      </c>
      <c r="S11" s="7">
        <f t="shared" si="5"/>
        <v>16</v>
      </c>
      <c r="T11" s="8"/>
      <c r="U11" s="34" t="s">
        <v>6</v>
      </c>
      <c r="V11" s="7" t="str">
        <f t="shared" si="6"/>
        <v/>
      </c>
      <c r="W11" s="8"/>
      <c r="X11" s="29">
        <v>65</v>
      </c>
      <c r="Y11" s="7">
        <f t="shared" si="7"/>
        <v>16</v>
      </c>
      <c r="Z11" s="8"/>
      <c r="AA11" s="7">
        <v>16</v>
      </c>
      <c r="AB11" s="7">
        <v>15</v>
      </c>
      <c r="AC11" s="7">
        <v>15</v>
      </c>
      <c r="AD11" s="7">
        <v>15</v>
      </c>
      <c r="AE11" s="7">
        <v>17</v>
      </c>
      <c r="AF11" s="7">
        <v>16</v>
      </c>
      <c r="AG11" s="7">
        <v>0</v>
      </c>
      <c r="AH11" s="7">
        <v>16</v>
      </c>
      <c r="AI11" s="7"/>
      <c r="AJ11" s="36">
        <f t="shared" si="8"/>
        <v>65</v>
      </c>
      <c r="AK11" s="6">
        <v>6</v>
      </c>
      <c r="AL11" s="6">
        <f t="shared" si="9"/>
        <v>80</v>
      </c>
      <c r="AM11" s="6">
        <v>6</v>
      </c>
      <c r="AN11" s="6">
        <f t="shared" si="10"/>
        <v>95</v>
      </c>
      <c r="AO11" s="6">
        <v>6</v>
      </c>
      <c r="AQ11" s="6">
        <v>6660</v>
      </c>
      <c r="AS11" s="6">
        <v>6</v>
      </c>
      <c r="AT11" s="7" t="str">
        <v>Anoushka Mills</v>
      </c>
    </row>
    <row r="12" spans="1:47" x14ac:dyDescent="0.2">
      <c r="A12" s="27" t="s">
        <v>139</v>
      </c>
      <c r="B12" s="26"/>
      <c r="C12" s="103">
        <v>79</v>
      </c>
      <c r="D12" s="7">
        <f t="shared" si="0"/>
        <v>17</v>
      </c>
      <c r="F12" s="34">
        <v>81</v>
      </c>
      <c r="G12" s="7">
        <f t="shared" si="1"/>
        <v>14</v>
      </c>
      <c r="I12" s="34">
        <v>72</v>
      </c>
      <c r="J12" s="7">
        <f t="shared" si="2"/>
        <v>15</v>
      </c>
      <c r="L12" s="29" t="s">
        <v>6</v>
      </c>
      <c r="M12" s="7" t="str">
        <f t="shared" si="3"/>
        <v/>
      </c>
      <c r="O12" s="34">
        <v>81</v>
      </c>
      <c r="P12" s="7">
        <f t="shared" si="4"/>
        <v>15</v>
      </c>
      <c r="Q12" s="8"/>
      <c r="R12" s="104" t="s">
        <v>6</v>
      </c>
      <c r="S12" s="7" t="str">
        <f t="shared" si="5"/>
        <v/>
      </c>
      <c r="T12" s="8"/>
      <c r="U12" s="34">
        <v>83</v>
      </c>
      <c r="V12" s="7">
        <f t="shared" si="6"/>
        <v>14</v>
      </c>
      <c r="W12" s="8"/>
      <c r="X12" s="34" t="s">
        <v>6</v>
      </c>
      <c r="Y12" s="7" t="str">
        <f t="shared" si="7"/>
        <v/>
      </c>
      <c r="Z12" s="8"/>
      <c r="AA12" s="7">
        <v>17</v>
      </c>
      <c r="AB12" s="7">
        <v>14</v>
      </c>
      <c r="AC12" s="7">
        <v>15</v>
      </c>
      <c r="AD12" s="7">
        <v>0</v>
      </c>
      <c r="AE12" s="7">
        <v>15</v>
      </c>
      <c r="AF12" s="7">
        <v>0</v>
      </c>
      <c r="AG12" s="7">
        <v>14</v>
      </c>
      <c r="AH12" s="7">
        <v>0</v>
      </c>
      <c r="AI12" s="7"/>
      <c r="AJ12" s="36">
        <f t="shared" si="8"/>
        <v>61</v>
      </c>
      <c r="AK12" s="6">
        <v>7</v>
      </c>
      <c r="AL12" s="6">
        <f t="shared" si="9"/>
        <v>75</v>
      </c>
      <c r="AM12" s="6">
        <v>7</v>
      </c>
      <c r="AN12" s="6">
        <f t="shared" si="10"/>
        <v>75</v>
      </c>
      <c r="AO12" s="6">
        <v>7</v>
      </c>
      <c r="AQ12" s="6">
        <v>7770</v>
      </c>
      <c r="AS12" s="6">
        <v>7</v>
      </c>
      <c r="AT12" s="7" t="str">
        <v>Grace Pascoe</v>
      </c>
    </row>
    <row r="13" spans="1:47" ht="12" customHeight="1" x14ac:dyDescent="0.2">
      <c r="A13" s="27" t="s">
        <v>140</v>
      </c>
      <c r="B13" s="26"/>
      <c r="C13" s="28" t="s">
        <v>6</v>
      </c>
      <c r="D13" s="7" t="str">
        <f t="shared" si="0"/>
        <v/>
      </c>
      <c r="F13" s="29">
        <v>84</v>
      </c>
      <c r="G13" s="7">
        <f t="shared" si="1"/>
        <v>13</v>
      </c>
      <c r="I13" s="30">
        <v>84</v>
      </c>
      <c r="J13" s="7">
        <f t="shared" si="2"/>
        <v>13</v>
      </c>
      <c r="L13" s="30" t="s">
        <v>6</v>
      </c>
      <c r="M13" s="7" t="str">
        <f t="shared" si="3"/>
        <v/>
      </c>
      <c r="O13" s="29">
        <v>80</v>
      </c>
      <c r="P13" s="7">
        <f t="shared" si="4"/>
        <v>16</v>
      </c>
      <c r="Q13" s="8"/>
      <c r="R13" s="30" t="s">
        <v>6</v>
      </c>
      <c r="S13" s="7" t="str">
        <f t="shared" si="5"/>
        <v/>
      </c>
      <c r="T13" s="8"/>
      <c r="U13" s="34">
        <v>82</v>
      </c>
      <c r="V13" s="7">
        <f t="shared" si="6"/>
        <v>15</v>
      </c>
      <c r="W13" s="8"/>
      <c r="X13" s="29">
        <v>80</v>
      </c>
      <c r="Y13" s="7">
        <f t="shared" si="7"/>
        <v>14</v>
      </c>
      <c r="Z13" s="8"/>
      <c r="AA13" s="7">
        <v>0</v>
      </c>
      <c r="AB13" s="7">
        <v>13</v>
      </c>
      <c r="AC13" s="7">
        <v>13</v>
      </c>
      <c r="AD13" s="7">
        <v>0</v>
      </c>
      <c r="AE13" s="7">
        <v>16</v>
      </c>
      <c r="AF13" s="7">
        <v>0</v>
      </c>
      <c r="AG13" s="7">
        <v>15</v>
      </c>
      <c r="AH13" s="7">
        <v>14</v>
      </c>
      <c r="AI13" s="7"/>
      <c r="AJ13" s="36">
        <f t="shared" si="8"/>
        <v>58</v>
      </c>
      <c r="AK13" s="6">
        <v>8</v>
      </c>
      <c r="AL13" s="6">
        <f t="shared" si="9"/>
        <v>71</v>
      </c>
      <c r="AM13" s="6">
        <v>8</v>
      </c>
      <c r="AN13" s="6">
        <f t="shared" si="10"/>
        <v>71</v>
      </c>
      <c r="AO13" s="6">
        <v>8</v>
      </c>
      <c r="AQ13" s="6">
        <v>8880</v>
      </c>
      <c r="AS13" s="6">
        <v>8</v>
      </c>
      <c r="AT13" s="7" t="str">
        <v>Emily Preece</v>
      </c>
    </row>
    <row r="14" spans="1:47" x14ac:dyDescent="0.2">
      <c r="A14" s="105" t="s">
        <v>195</v>
      </c>
      <c r="B14" s="26"/>
      <c r="C14" s="28" t="s">
        <v>6</v>
      </c>
      <c r="D14" s="7" t="str">
        <f t="shared" si="0"/>
        <v/>
      </c>
      <c r="F14" s="34">
        <v>70</v>
      </c>
      <c r="G14" s="7">
        <f t="shared" si="1"/>
        <v>17</v>
      </c>
      <c r="I14" s="29">
        <v>61</v>
      </c>
      <c r="J14" s="7">
        <f t="shared" si="2"/>
        <v>17</v>
      </c>
      <c r="L14" s="29">
        <v>57</v>
      </c>
      <c r="M14" s="7">
        <f t="shared" si="3"/>
        <v>20</v>
      </c>
      <c r="O14" s="34">
        <v>48</v>
      </c>
      <c r="P14" s="7">
        <f t="shared" si="4"/>
        <v>20</v>
      </c>
      <c r="Q14" s="8"/>
      <c r="R14" s="104">
        <v>54</v>
      </c>
      <c r="S14" s="7">
        <f t="shared" si="5"/>
        <v>19</v>
      </c>
      <c r="T14" s="8"/>
      <c r="U14" s="34">
        <v>54</v>
      </c>
      <c r="V14" s="7">
        <f t="shared" si="6"/>
        <v>19</v>
      </c>
      <c r="W14" s="8"/>
      <c r="X14" s="34">
        <v>51</v>
      </c>
      <c r="Y14" s="7">
        <f t="shared" si="7"/>
        <v>19</v>
      </c>
      <c r="Z14" s="8"/>
      <c r="AA14" s="7">
        <v>0</v>
      </c>
      <c r="AB14" s="7">
        <v>17</v>
      </c>
      <c r="AC14" s="7">
        <v>17</v>
      </c>
      <c r="AD14" s="7">
        <v>20</v>
      </c>
      <c r="AE14" s="7">
        <v>20</v>
      </c>
      <c r="AF14" s="7">
        <v>19</v>
      </c>
      <c r="AG14" s="7">
        <v>19</v>
      </c>
      <c r="AH14" s="7">
        <v>19</v>
      </c>
      <c r="AI14" s="7"/>
      <c r="AJ14" s="36">
        <f t="shared" si="8"/>
        <v>78</v>
      </c>
      <c r="AK14" s="6">
        <v>2</v>
      </c>
      <c r="AL14" s="6">
        <f t="shared" si="9"/>
        <v>97</v>
      </c>
      <c r="AM14" s="6">
        <v>2</v>
      </c>
      <c r="AN14" s="6">
        <f t="shared" si="10"/>
        <v>114</v>
      </c>
      <c r="AO14" s="6">
        <v>2</v>
      </c>
      <c r="AQ14" s="6">
        <v>2220</v>
      </c>
      <c r="AS14" s="6">
        <v>2</v>
      </c>
      <c r="AT14" s="7" t="str">
        <v>Harriet Isaacs</v>
      </c>
    </row>
    <row r="15" spans="1:47" x14ac:dyDescent="0.2">
      <c r="A15" s="105"/>
      <c r="B15" s="26"/>
      <c r="C15" s="28"/>
      <c r="D15" s="7" t="str">
        <f t="shared" si="0"/>
        <v/>
      </c>
      <c r="F15" s="29"/>
      <c r="G15" s="7" t="str">
        <f t="shared" si="1"/>
        <v/>
      </c>
      <c r="I15" s="29"/>
      <c r="J15" s="7" t="str">
        <f t="shared" si="2"/>
        <v/>
      </c>
      <c r="L15" s="34"/>
      <c r="M15" s="7" t="str">
        <f t="shared" si="3"/>
        <v/>
      </c>
      <c r="O15" s="29"/>
      <c r="P15" s="7" t="str">
        <f t="shared" si="4"/>
        <v/>
      </c>
      <c r="Q15" s="8"/>
      <c r="R15" s="30"/>
      <c r="S15" s="7" t="str">
        <f t="shared" si="5"/>
        <v/>
      </c>
      <c r="T15" s="8"/>
      <c r="U15" s="29"/>
      <c r="V15" s="7" t="str">
        <f t="shared" si="6"/>
        <v/>
      </c>
      <c r="W15" s="8"/>
      <c r="X15" s="34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105"/>
      <c r="B16" s="26"/>
      <c r="C16" s="103"/>
      <c r="D16" s="7" t="str">
        <f t="shared" si="0"/>
        <v/>
      </c>
      <c r="F16" s="29"/>
      <c r="G16" s="7" t="str">
        <f t="shared" si="1"/>
        <v/>
      </c>
      <c r="I16" s="29"/>
      <c r="J16" s="7" t="str">
        <f t="shared" si="2"/>
        <v/>
      </c>
      <c r="L16" s="29"/>
      <c r="M16" s="7" t="str">
        <f t="shared" si="3"/>
        <v/>
      </c>
      <c r="O16" s="29"/>
      <c r="P16" s="7" t="str">
        <f t="shared" si="4"/>
        <v/>
      </c>
      <c r="Q16" s="8"/>
      <c r="R16" s="29"/>
      <c r="S16" s="7" t="str">
        <f t="shared" si="5"/>
        <v/>
      </c>
      <c r="T16" s="8"/>
      <c r="U16" s="29"/>
      <c r="V16" s="7" t="str">
        <f t="shared" si="6"/>
        <v/>
      </c>
      <c r="W16" s="8"/>
      <c r="X16" s="29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105"/>
      <c r="C17" s="28"/>
      <c r="D17" s="7" t="str">
        <f t="shared" si="0"/>
        <v/>
      </c>
      <c r="F17" s="29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105"/>
      <c r="B18" s="26"/>
      <c r="C18" s="103"/>
      <c r="D18" s="7" t="str">
        <f t="shared" si="0"/>
        <v/>
      </c>
      <c r="F18" s="29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4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105"/>
      <c r="B19" s="26"/>
      <c r="C19" s="28"/>
      <c r="D19" s="7" t="str">
        <f t="shared" si="0"/>
        <v/>
      </c>
      <c r="F19" s="29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8"/>
      <c r="B20" s="26"/>
      <c r="C20" s="28"/>
      <c r="D20" s="7" t="str">
        <f t="shared" si="0"/>
        <v/>
      </c>
      <c r="F20" s="34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conditionalFormatting sqref="E3 H3 K3 N3 Q3 T3 W3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/>
  </sheetPr>
  <dimension ref="A1:AU51"/>
  <sheetViews>
    <sheetView topLeftCell="Q1" workbookViewId="0">
      <selection activeCell="X10" sqref="X1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11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20</v>
      </c>
      <c r="AM3" s="106" t="s">
        <v>19</v>
      </c>
      <c r="AN3" s="106" t="s">
        <v>21</v>
      </c>
      <c r="AO3" s="106" t="s">
        <v>19</v>
      </c>
      <c r="AP3" s="106"/>
      <c r="AQ3" s="106" t="s">
        <v>22</v>
      </c>
      <c r="AR3" s="106"/>
      <c r="AS3" s="106" t="s">
        <v>23</v>
      </c>
      <c r="AT3" s="35"/>
      <c r="AU3" s="106"/>
    </row>
    <row r="4" spans="1:47" ht="14.25" x14ac:dyDescent="0.2">
      <c r="A4" s="20"/>
      <c r="B4" s="21"/>
      <c r="C4" s="22" t="s">
        <v>26</v>
      </c>
      <c r="D4" s="23" t="s">
        <v>25</v>
      </c>
      <c r="E4" s="24"/>
      <c r="F4" s="22" t="str">
        <f>C4</f>
        <v>Gross</v>
      </c>
      <c r="G4" s="23" t="s">
        <v>25</v>
      </c>
      <c r="H4" s="24"/>
      <c r="I4" s="22" t="str">
        <f>C4</f>
        <v>Gross</v>
      </c>
      <c r="J4" s="23" t="s">
        <v>25</v>
      </c>
      <c r="K4" s="24"/>
      <c r="L4" s="22" t="str">
        <f>C4</f>
        <v>Gross</v>
      </c>
      <c r="M4" s="23" t="s">
        <v>25</v>
      </c>
      <c r="N4" s="24"/>
      <c r="O4" s="22" t="str">
        <f>C4</f>
        <v>Gross</v>
      </c>
      <c r="P4" s="23" t="s">
        <v>25</v>
      </c>
      <c r="Q4" s="24"/>
      <c r="R4" s="22" t="str">
        <f>C4</f>
        <v>Gross</v>
      </c>
      <c r="S4" s="23" t="s">
        <v>25</v>
      </c>
      <c r="T4" s="24"/>
      <c r="U4" s="22" t="str">
        <f>C4</f>
        <v>Gross</v>
      </c>
      <c r="V4" s="23" t="s">
        <v>25</v>
      </c>
      <c r="W4" s="24"/>
      <c r="X4" s="22" t="str">
        <f>C4</f>
        <v>Gross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103"/>
      <c r="D6" s="7" t="str">
        <f>IF(AND(ISNUMBER(C6),C6&gt;0),MAX(1,IF(ISNUMBER(C6),21-RANK(C6,C$6:C$51,TRUE),0)),"")</f>
        <v/>
      </c>
      <c r="F6" s="34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34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29"/>
      <c r="V6" s="7" t="str">
        <f>IF(AND(ISNUMBER(U6),U6&gt;0),MAX(1,IF(ISNUMBER(U6),21-RANK(U6,U$6:U$51,TRUE),0)),"")</f>
        <v/>
      </c>
      <c r="W6" s="8"/>
      <c r="X6" s="34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/>
      <c r="B7" s="26"/>
      <c r="C7" s="28"/>
      <c r="D7" s="7" t="str">
        <f t="shared" ref="D7:D51" si="0">IF(AND(ISNUMBER(C7),C7&gt;0),MAX(1,IF(ISNUMBER(C7),21-RANK(C7,C$6:C$51,TRUE),0)),"")</f>
        <v/>
      </c>
      <c r="F7" s="30"/>
      <c r="G7" s="7" t="str">
        <f t="shared" ref="G7:G51" si="1">IF(AND(ISNUMBER(F7),F7&gt;0),MAX(1,IF(ISNUMBER(F7),21-RANK(F7,F$6:F$51,TRUE),0)),"")</f>
        <v/>
      </c>
      <c r="I7" s="34"/>
      <c r="J7" s="7" t="str">
        <f t="shared" ref="J7:J51" si="2">IF(AND(ISNUMBER(I7),I7&gt;0),MAX(1,IF(ISNUMBER(I7),21-RANK(I7,I$6:I$51,TRUE),0)),"")</f>
        <v/>
      </c>
      <c r="L7" s="34"/>
      <c r="M7" s="7" t="str">
        <f t="shared" ref="M7:M51" si="3">IF(AND(ISNUMBER(L7),L7&gt;0),MAX(1,IF(ISNUMBER(L7),21-RANK(L7,L$6:L$51,TRUE),0)),"")</f>
        <v/>
      </c>
      <c r="O7" s="34"/>
      <c r="P7" s="7" t="str">
        <f t="shared" ref="P7:P51" si="4">IF(AND(ISNUMBER(O7),O7&gt;0),MAX(1,IF(ISNUMBER(O7),21-RANK(O7,O$6:O$51,TRUE),0)),"")</f>
        <v/>
      </c>
      <c r="Q7" s="8"/>
      <c r="R7" s="34"/>
      <c r="S7" s="7" t="str">
        <f t="shared" ref="S7:S51" si="5">IF(AND(ISNUMBER(R7),R7&gt;0),MAX(1,IF(ISNUMBER(R7),21-RANK(R7,R$6:R$51,TRUE),0)),"")</f>
        <v/>
      </c>
      <c r="T7" s="8"/>
      <c r="U7" s="34"/>
      <c r="V7" s="7" t="str">
        <f t="shared" ref="V7:V51" si="6">IF(AND(ISNUMBER(U7),U7&gt;0),MAX(1,IF(ISNUMBER(U7),21-RANK(U7,U$6:U$51,TRUE),0)),"")</f>
        <v/>
      </c>
      <c r="W7" s="8"/>
      <c r="X7" s="34"/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1" si="8">IF(A7&gt;0,LARGE(AA7:AH7,1)+LARGE(AA7:AH7,2)+LARGE(AA7:AH7,3)+LARGE(AA7:AH7,4),0)</f>
        <v>0</v>
      </c>
      <c r="AK7" s="6">
        <v>0</v>
      </c>
      <c r="AL7" s="6">
        <f t="shared" ref="AL7:AL50" si="9">IF(A7&gt;0,LARGE(AA7:AH7,1)+LARGE(AA7:AH7,2)+LARGE(AA7:AH7,3)+LARGE(AA7:AH7,4)+LARGE(AA7:AH7,5),0)</f>
        <v>0</v>
      </c>
      <c r="AM7" s="6">
        <v>0</v>
      </c>
      <c r="AN7" s="6">
        <f t="shared" ref="AN7:AN50" si="10">IF(A7&gt;0,LARGE(AA7:AH7,1)+LARGE(AA7:AH7,2)+LARGE(AA7:AH7,3)+LARGE(AA7:AH7,4)+LARGE(AA7:AH7,5)+LARGE(AA7:AH7,6),0)</f>
        <v>0</v>
      </c>
      <c r="AO7" s="6">
        <v>0</v>
      </c>
      <c r="AQ7" s="6">
        <v>1000000</v>
      </c>
      <c r="AS7" s="6" t="str">
        <v/>
      </c>
      <c r="AT7" s="7" t="str">
        <v/>
      </c>
    </row>
    <row r="8" spans="1:47" x14ac:dyDescent="0.2">
      <c r="A8" s="27" t="s">
        <v>122</v>
      </c>
      <c r="B8" s="26"/>
      <c r="C8" s="28">
        <v>56</v>
      </c>
      <c r="D8" s="7">
        <f t="shared" si="0"/>
        <v>12</v>
      </c>
      <c r="F8" s="30">
        <v>56</v>
      </c>
      <c r="G8" s="7">
        <f t="shared" si="1"/>
        <v>15</v>
      </c>
      <c r="I8" s="29">
        <v>53</v>
      </c>
      <c r="J8" s="7">
        <f t="shared" si="2"/>
        <v>14</v>
      </c>
      <c r="L8" s="29">
        <v>62</v>
      </c>
      <c r="M8" s="7">
        <f t="shared" si="3"/>
        <v>15</v>
      </c>
      <c r="O8" s="29">
        <v>58</v>
      </c>
      <c r="P8" s="7">
        <f t="shared" si="4"/>
        <v>13</v>
      </c>
      <c r="Q8" s="8"/>
      <c r="R8" s="34">
        <v>62</v>
      </c>
      <c r="S8" s="7">
        <f t="shared" si="5"/>
        <v>17</v>
      </c>
      <c r="T8" s="8"/>
      <c r="U8" s="34" t="s">
        <v>6</v>
      </c>
      <c r="V8" s="7" t="str">
        <f t="shared" si="6"/>
        <v/>
      </c>
      <c r="W8" s="8"/>
      <c r="X8" s="29">
        <v>46</v>
      </c>
      <c r="Y8" s="7">
        <f t="shared" si="7"/>
        <v>18</v>
      </c>
      <c r="Z8" s="8"/>
      <c r="AA8" s="7">
        <v>12</v>
      </c>
      <c r="AB8" s="7">
        <v>15</v>
      </c>
      <c r="AC8" s="7">
        <v>14</v>
      </c>
      <c r="AD8" s="7">
        <v>15</v>
      </c>
      <c r="AE8" s="7">
        <v>13</v>
      </c>
      <c r="AF8" s="7">
        <v>17</v>
      </c>
      <c r="AG8" s="7">
        <v>0</v>
      </c>
      <c r="AH8" s="7">
        <v>18</v>
      </c>
      <c r="AI8" s="7"/>
      <c r="AJ8" s="36">
        <f t="shared" si="8"/>
        <v>65</v>
      </c>
      <c r="AK8" s="6">
        <v>7</v>
      </c>
      <c r="AL8" s="6">
        <f t="shared" si="9"/>
        <v>79</v>
      </c>
      <c r="AM8" s="6">
        <v>7</v>
      </c>
      <c r="AN8" s="6">
        <f t="shared" si="10"/>
        <v>92</v>
      </c>
      <c r="AO8" s="6">
        <v>6</v>
      </c>
      <c r="AQ8" s="6">
        <v>7760</v>
      </c>
      <c r="AS8" s="6">
        <v>7</v>
      </c>
      <c r="AT8" s="7" t="str">
        <v>Abi Blunden</v>
      </c>
    </row>
    <row r="9" spans="1:47" x14ac:dyDescent="0.2">
      <c r="A9" s="27" t="s">
        <v>123</v>
      </c>
      <c r="B9" s="26"/>
      <c r="C9" s="28">
        <v>68</v>
      </c>
      <c r="D9" s="7">
        <f t="shared" si="0"/>
        <v>10</v>
      </c>
      <c r="F9" s="34" t="s">
        <v>6</v>
      </c>
      <c r="G9" s="7" t="str">
        <f t="shared" si="1"/>
        <v/>
      </c>
      <c r="I9" s="34" t="s">
        <v>6</v>
      </c>
      <c r="J9" s="7" t="str">
        <f t="shared" si="2"/>
        <v/>
      </c>
      <c r="L9" s="34">
        <v>67</v>
      </c>
      <c r="M9" s="7">
        <f t="shared" si="3"/>
        <v>14</v>
      </c>
      <c r="O9" s="34">
        <v>51</v>
      </c>
      <c r="P9" s="7">
        <f t="shared" si="4"/>
        <v>17</v>
      </c>
      <c r="Q9" s="8"/>
      <c r="R9" s="34" t="s">
        <v>6</v>
      </c>
      <c r="S9" s="7" t="str">
        <f t="shared" si="5"/>
        <v/>
      </c>
      <c r="T9" s="8"/>
      <c r="U9" s="34" t="s">
        <v>6</v>
      </c>
      <c r="V9" s="7" t="str">
        <f t="shared" si="6"/>
        <v/>
      </c>
      <c r="W9" s="8"/>
      <c r="X9" s="29">
        <v>62</v>
      </c>
      <c r="Y9" s="7">
        <f t="shared" si="7"/>
        <v>13</v>
      </c>
      <c r="Z9" s="8"/>
      <c r="AA9" s="7">
        <v>10</v>
      </c>
      <c r="AB9" s="7">
        <v>0</v>
      </c>
      <c r="AC9" s="7">
        <v>0</v>
      </c>
      <c r="AD9" s="7">
        <v>14</v>
      </c>
      <c r="AE9" s="7">
        <v>17</v>
      </c>
      <c r="AF9" s="7">
        <v>0</v>
      </c>
      <c r="AG9" s="7">
        <v>0</v>
      </c>
      <c r="AH9" s="7">
        <v>13</v>
      </c>
      <c r="AI9" s="7"/>
      <c r="AJ9" s="36">
        <f t="shared" si="8"/>
        <v>54</v>
      </c>
      <c r="AK9" s="6">
        <v>8</v>
      </c>
      <c r="AL9" s="6">
        <f t="shared" si="9"/>
        <v>54</v>
      </c>
      <c r="AM9" s="6">
        <v>8</v>
      </c>
      <c r="AN9" s="6">
        <f t="shared" si="10"/>
        <v>54</v>
      </c>
      <c r="AO9" s="6">
        <v>8</v>
      </c>
      <c r="AQ9" s="6">
        <v>8880</v>
      </c>
      <c r="AS9" s="6">
        <v>8</v>
      </c>
      <c r="AT9" s="7" t="str">
        <v>Tiffany Clarke</v>
      </c>
    </row>
    <row r="10" spans="1:47" x14ac:dyDescent="0.2">
      <c r="A10" s="27" t="s">
        <v>124</v>
      </c>
      <c r="B10" s="26"/>
      <c r="C10" s="103" t="s">
        <v>6</v>
      </c>
      <c r="D10" s="7" t="str">
        <f t="shared" si="0"/>
        <v/>
      </c>
      <c r="F10" s="29" t="s">
        <v>6</v>
      </c>
      <c r="G10" s="7" t="str">
        <f t="shared" si="1"/>
        <v/>
      </c>
      <c r="I10" s="29" t="s">
        <v>6</v>
      </c>
      <c r="J10" s="7" t="str">
        <f t="shared" si="2"/>
        <v/>
      </c>
      <c r="L10" s="29"/>
      <c r="M10" s="7" t="str">
        <f t="shared" si="3"/>
        <v/>
      </c>
      <c r="O10" s="29">
        <v>43</v>
      </c>
      <c r="P10" s="7">
        <f t="shared" si="4"/>
        <v>20</v>
      </c>
      <c r="Q10" s="8"/>
      <c r="R10" s="29" t="s">
        <v>6</v>
      </c>
      <c r="S10" s="7" t="str">
        <f t="shared" si="5"/>
        <v/>
      </c>
      <c r="T10" s="8"/>
      <c r="U10" s="34">
        <v>53</v>
      </c>
      <c r="V10" s="7">
        <f t="shared" si="6"/>
        <v>16</v>
      </c>
      <c r="W10" s="8"/>
      <c r="X10" s="29" t="s">
        <v>6</v>
      </c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20</v>
      </c>
      <c r="AF10" s="7">
        <v>0</v>
      </c>
      <c r="AG10" s="7">
        <v>16</v>
      </c>
      <c r="AH10" s="7">
        <v>0</v>
      </c>
      <c r="AI10" s="7"/>
      <c r="AJ10" s="36">
        <f t="shared" si="8"/>
        <v>36</v>
      </c>
      <c r="AK10" s="6">
        <v>10</v>
      </c>
      <c r="AL10" s="6">
        <f t="shared" si="9"/>
        <v>36</v>
      </c>
      <c r="AM10" s="6">
        <v>10</v>
      </c>
      <c r="AN10" s="6">
        <f t="shared" si="10"/>
        <v>36</v>
      </c>
      <c r="AO10" s="6">
        <v>10</v>
      </c>
      <c r="AQ10" s="6">
        <v>11100</v>
      </c>
      <c r="AS10" s="6">
        <v>10</v>
      </c>
      <c r="AT10" s="7" t="str">
        <v>Cara Coulson</v>
      </c>
    </row>
    <row r="11" spans="1:47" x14ac:dyDescent="0.2">
      <c r="A11" s="27" t="s">
        <v>125</v>
      </c>
      <c r="B11" s="26"/>
      <c r="C11" s="28">
        <v>47</v>
      </c>
      <c r="D11" s="7">
        <f t="shared" si="0"/>
        <v>19</v>
      </c>
      <c r="F11" s="34" t="s">
        <v>6</v>
      </c>
      <c r="G11" s="7" t="str">
        <f t="shared" si="1"/>
        <v/>
      </c>
      <c r="I11" s="29">
        <v>51</v>
      </c>
      <c r="J11" s="7">
        <f t="shared" si="2"/>
        <v>16</v>
      </c>
      <c r="L11" s="34">
        <v>57</v>
      </c>
      <c r="M11" s="7">
        <f t="shared" si="3"/>
        <v>17</v>
      </c>
      <c r="O11" s="29" t="s">
        <v>6</v>
      </c>
      <c r="P11" s="7" t="str">
        <f t="shared" si="4"/>
        <v/>
      </c>
      <c r="Q11" s="8"/>
      <c r="R11" s="29" t="s">
        <v>6</v>
      </c>
      <c r="S11" s="7" t="str">
        <f t="shared" si="5"/>
        <v/>
      </c>
      <c r="T11" s="8"/>
      <c r="U11" s="29" t="s">
        <v>6</v>
      </c>
      <c r="V11" s="7" t="str">
        <f t="shared" si="6"/>
        <v/>
      </c>
      <c r="W11" s="8"/>
      <c r="X11" s="29" t="s">
        <v>6</v>
      </c>
      <c r="Y11" s="7" t="str">
        <f t="shared" si="7"/>
        <v/>
      </c>
      <c r="Z11" s="8"/>
      <c r="AA11" s="7">
        <v>19</v>
      </c>
      <c r="AB11" s="7">
        <v>0</v>
      </c>
      <c r="AC11" s="7">
        <v>16</v>
      </c>
      <c r="AD11" s="7">
        <v>17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52</v>
      </c>
      <c r="AK11" s="6">
        <v>9</v>
      </c>
      <c r="AL11" s="6">
        <f t="shared" si="9"/>
        <v>52</v>
      </c>
      <c r="AM11" s="6">
        <v>9</v>
      </c>
      <c r="AN11" s="6">
        <f t="shared" si="10"/>
        <v>52</v>
      </c>
      <c r="AO11" s="6">
        <v>9</v>
      </c>
      <c r="AQ11" s="6">
        <v>9990</v>
      </c>
      <c r="AS11" s="6">
        <v>9</v>
      </c>
      <c r="AT11" s="7" t="str">
        <v>Isabela Dominquez</v>
      </c>
    </row>
    <row r="12" spans="1:47" x14ac:dyDescent="0.2">
      <c r="A12" s="27" t="s">
        <v>126</v>
      </c>
      <c r="B12" s="26"/>
      <c r="C12" s="28">
        <v>50</v>
      </c>
      <c r="D12" s="7">
        <f t="shared" si="0"/>
        <v>16</v>
      </c>
      <c r="F12" s="34">
        <v>51</v>
      </c>
      <c r="G12" s="7">
        <f t="shared" si="1"/>
        <v>16</v>
      </c>
      <c r="I12" s="34">
        <v>46</v>
      </c>
      <c r="J12" s="7">
        <f t="shared" si="2"/>
        <v>20</v>
      </c>
      <c r="L12" s="29">
        <v>54</v>
      </c>
      <c r="M12" s="7">
        <f t="shared" si="3"/>
        <v>19</v>
      </c>
      <c r="O12" s="34">
        <v>52</v>
      </c>
      <c r="P12" s="7">
        <f t="shared" si="4"/>
        <v>15</v>
      </c>
      <c r="Q12" s="8"/>
      <c r="R12" s="30" t="s">
        <v>6</v>
      </c>
      <c r="S12" s="7" t="str">
        <f t="shared" si="5"/>
        <v/>
      </c>
      <c r="T12" s="8"/>
      <c r="U12" s="34">
        <v>49</v>
      </c>
      <c r="V12" s="7">
        <f t="shared" si="6"/>
        <v>19</v>
      </c>
      <c r="W12" s="8"/>
      <c r="X12" s="34">
        <v>46</v>
      </c>
      <c r="Y12" s="7">
        <f t="shared" si="7"/>
        <v>18</v>
      </c>
      <c r="Z12" s="8"/>
      <c r="AA12" s="7">
        <v>16</v>
      </c>
      <c r="AB12" s="7">
        <v>16</v>
      </c>
      <c r="AC12" s="7">
        <v>20</v>
      </c>
      <c r="AD12" s="7">
        <v>19</v>
      </c>
      <c r="AE12" s="7">
        <v>15</v>
      </c>
      <c r="AF12" s="7">
        <v>0</v>
      </c>
      <c r="AG12" s="7">
        <v>19</v>
      </c>
      <c r="AH12" s="7">
        <v>18</v>
      </c>
      <c r="AI12" s="7"/>
      <c r="AJ12" s="36">
        <f t="shared" si="8"/>
        <v>76</v>
      </c>
      <c r="AK12" s="6">
        <v>3</v>
      </c>
      <c r="AL12" s="6">
        <f t="shared" si="9"/>
        <v>92</v>
      </c>
      <c r="AM12" s="6">
        <v>3</v>
      </c>
      <c r="AN12" s="6">
        <f t="shared" si="10"/>
        <v>108</v>
      </c>
      <c r="AO12" s="6">
        <v>3</v>
      </c>
      <c r="AQ12" s="6">
        <v>3330</v>
      </c>
      <c r="AS12" s="6">
        <v>3</v>
      </c>
      <c r="AT12" s="7" t="str">
        <v>Olivia Harris</v>
      </c>
    </row>
    <row r="13" spans="1:47" ht="12" customHeight="1" x14ac:dyDescent="0.2">
      <c r="A13" s="27" t="s">
        <v>127</v>
      </c>
      <c r="B13" s="26"/>
      <c r="C13" s="28">
        <v>55</v>
      </c>
      <c r="D13" s="7">
        <f t="shared" si="0"/>
        <v>14</v>
      </c>
      <c r="F13" s="34">
        <v>48</v>
      </c>
      <c r="G13" s="7">
        <f t="shared" si="1"/>
        <v>17</v>
      </c>
      <c r="I13" s="30" t="s">
        <v>6</v>
      </c>
      <c r="J13" s="7" t="str">
        <f t="shared" si="2"/>
        <v/>
      </c>
      <c r="L13" s="104" t="s">
        <v>6</v>
      </c>
      <c r="M13" s="7" t="str">
        <f t="shared" si="3"/>
        <v/>
      </c>
      <c r="O13" s="29">
        <v>52</v>
      </c>
      <c r="P13" s="7">
        <f t="shared" si="4"/>
        <v>15</v>
      </c>
      <c r="Q13" s="8"/>
      <c r="R13" s="104" t="s">
        <v>6</v>
      </c>
      <c r="S13" s="7" t="str">
        <f t="shared" si="5"/>
        <v/>
      </c>
      <c r="T13" s="8"/>
      <c r="U13" s="34">
        <v>47</v>
      </c>
      <c r="V13" s="7">
        <f t="shared" si="6"/>
        <v>20</v>
      </c>
      <c r="W13" s="8"/>
      <c r="X13" s="34">
        <v>49</v>
      </c>
      <c r="Y13" s="7">
        <f t="shared" si="7"/>
        <v>16</v>
      </c>
      <c r="Z13" s="8"/>
      <c r="AA13" s="7">
        <v>14</v>
      </c>
      <c r="AB13" s="7">
        <v>17</v>
      </c>
      <c r="AC13" s="7">
        <v>0</v>
      </c>
      <c r="AD13" s="7">
        <v>0</v>
      </c>
      <c r="AE13" s="7">
        <v>15</v>
      </c>
      <c r="AF13" s="7">
        <v>0</v>
      </c>
      <c r="AG13" s="7">
        <v>20</v>
      </c>
      <c r="AH13" s="7">
        <v>16</v>
      </c>
      <c r="AI13" s="7"/>
      <c r="AJ13" s="36">
        <f t="shared" si="8"/>
        <v>68</v>
      </c>
      <c r="AK13" s="6">
        <v>6</v>
      </c>
      <c r="AL13" s="6">
        <f t="shared" si="9"/>
        <v>82</v>
      </c>
      <c r="AM13" s="6">
        <v>6</v>
      </c>
      <c r="AN13" s="6">
        <f t="shared" si="10"/>
        <v>82</v>
      </c>
      <c r="AO13" s="6">
        <v>7</v>
      </c>
      <c r="AQ13" s="6">
        <v>6670</v>
      </c>
      <c r="AS13" s="6">
        <v>6</v>
      </c>
      <c r="AT13" s="7" t="str">
        <v>Jennifer Lannon</v>
      </c>
    </row>
    <row r="14" spans="1:47" x14ac:dyDescent="0.2">
      <c r="A14" s="27" t="s">
        <v>128</v>
      </c>
      <c r="B14" s="26"/>
      <c r="C14" s="103">
        <v>55</v>
      </c>
      <c r="D14" s="7">
        <f t="shared" si="0"/>
        <v>14</v>
      </c>
      <c r="F14" s="29">
        <v>56</v>
      </c>
      <c r="G14" s="7">
        <f t="shared" si="1"/>
        <v>15</v>
      </c>
      <c r="I14" s="34">
        <v>46</v>
      </c>
      <c r="J14" s="7">
        <f t="shared" si="2"/>
        <v>20</v>
      </c>
      <c r="L14" s="29">
        <v>53</v>
      </c>
      <c r="M14" s="7">
        <f t="shared" si="3"/>
        <v>20</v>
      </c>
      <c r="O14" s="29">
        <v>51</v>
      </c>
      <c r="P14" s="7">
        <f t="shared" si="4"/>
        <v>17</v>
      </c>
      <c r="Q14" s="8"/>
      <c r="R14" s="30">
        <v>52</v>
      </c>
      <c r="S14" s="7">
        <f t="shared" si="5"/>
        <v>18</v>
      </c>
      <c r="T14" s="8"/>
      <c r="U14" s="29">
        <v>53</v>
      </c>
      <c r="V14" s="7">
        <f t="shared" si="6"/>
        <v>16</v>
      </c>
      <c r="W14" s="8"/>
      <c r="X14" s="29">
        <v>56</v>
      </c>
      <c r="Y14" s="7">
        <f t="shared" si="7"/>
        <v>14</v>
      </c>
      <c r="Z14" s="8"/>
      <c r="AA14" s="7">
        <v>14</v>
      </c>
      <c r="AB14" s="7">
        <v>15</v>
      </c>
      <c r="AC14" s="7">
        <v>20</v>
      </c>
      <c r="AD14" s="7">
        <v>20</v>
      </c>
      <c r="AE14" s="7">
        <v>17</v>
      </c>
      <c r="AF14" s="7">
        <v>18</v>
      </c>
      <c r="AG14" s="7">
        <v>16</v>
      </c>
      <c r="AH14" s="7">
        <v>14</v>
      </c>
      <c r="AI14" s="7"/>
      <c r="AJ14" s="36">
        <f t="shared" si="8"/>
        <v>75</v>
      </c>
      <c r="AK14" s="6">
        <v>4</v>
      </c>
      <c r="AL14" s="6">
        <f t="shared" si="9"/>
        <v>91</v>
      </c>
      <c r="AM14" s="6">
        <v>4</v>
      </c>
      <c r="AN14" s="6">
        <f t="shared" si="10"/>
        <v>106</v>
      </c>
      <c r="AO14" s="6">
        <v>4</v>
      </c>
      <c r="AQ14" s="6">
        <v>4440</v>
      </c>
      <c r="AS14" s="6">
        <v>4</v>
      </c>
      <c r="AT14" s="7" t="str">
        <v>Imogen Martin</v>
      </c>
    </row>
    <row r="15" spans="1:47" x14ac:dyDescent="0.2">
      <c r="A15" s="27" t="s">
        <v>129</v>
      </c>
      <c r="B15" s="26"/>
      <c r="C15" s="103">
        <v>47</v>
      </c>
      <c r="D15" s="7">
        <f t="shared" si="0"/>
        <v>19</v>
      </c>
      <c r="F15" s="34">
        <v>61</v>
      </c>
      <c r="G15" s="7">
        <f t="shared" si="1"/>
        <v>13</v>
      </c>
      <c r="I15" s="29" t="s">
        <v>6</v>
      </c>
      <c r="J15" s="7" t="str">
        <f t="shared" si="2"/>
        <v/>
      </c>
      <c r="L15" s="29" t="s">
        <v>6</v>
      </c>
      <c r="M15" s="7" t="str">
        <f t="shared" si="3"/>
        <v/>
      </c>
      <c r="O15" s="29" t="s">
        <v>6</v>
      </c>
      <c r="P15" s="7" t="str">
        <f t="shared" si="4"/>
        <v/>
      </c>
      <c r="Q15" s="8"/>
      <c r="R15" s="104" t="s">
        <v>6</v>
      </c>
      <c r="S15" s="7" t="str">
        <f t="shared" si="5"/>
        <v/>
      </c>
      <c r="T15" s="8"/>
      <c r="U15" s="34" t="s">
        <v>6</v>
      </c>
      <c r="V15" s="7" t="str">
        <f t="shared" si="6"/>
        <v/>
      </c>
      <c r="W15" s="8"/>
      <c r="X15" s="29" t="s">
        <v>6</v>
      </c>
      <c r="Y15" s="7" t="str">
        <f t="shared" si="7"/>
        <v/>
      </c>
      <c r="Z15" s="8"/>
      <c r="AA15" s="7">
        <v>19</v>
      </c>
      <c r="AB15" s="7">
        <v>13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32</v>
      </c>
      <c r="AK15" s="6">
        <v>11</v>
      </c>
      <c r="AL15" s="6">
        <f t="shared" si="9"/>
        <v>32</v>
      </c>
      <c r="AM15" s="6">
        <v>11</v>
      </c>
      <c r="AN15" s="6">
        <f t="shared" si="10"/>
        <v>32</v>
      </c>
      <c r="AO15" s="6">
        <v>11</v>
      </c>
      <c r="AQ15" s="6">
        <v>12210</v>
      </c>
      <c r="AS15" s="6">
        <v>11</v>
      </c>
      <c r="AT15" s="7" t="str">
        <v>Rebecca Parslow</v>
      </c>
    </row>
    <row r="16" spans="1:47" x14ac:dyDescent="0.2">
      <c r="A16" s="105" t="s">
        <v>130</v>
      </c>
      <c r="B16" s="26"/>
      <c r="C16" s="103">
        <v>51</v>
      </c>
      <c r="D16" s="7">
        <f t="shared" si="0"/>
        <v>15</v>
      </c>
      <c r="F16" s="34">
        <v>47</v>
      </c>
      <c r="G16" s="7">
        <f t="shared" si="1"/>
        <v>18</v>
      </c>
      <c r="I16" s="34">
        <v>47</v>
      </c>
      <c r="J16" s="7">
        <f t="shared" si="2"/>
        <v>18</v>
      </c>
      <c r="L16" s="34">
        <v>55</v>
      </c>
      <c r="M16" s="7">
        <f t="shared" si="3"/>
        <v>18</v>
      </c>
      <c r="O16" s="34">
        <v>49</v>
      </c>
      <c r="P16" s="7">
        <f t="shared" si="4"/>
        <v>18</v>
      </c>
      <c r="Q16" s="8"/>
      <c r="R16" s="34">
        <v>41</v>
      </c>
      <c r="S16" s="7">
        <f t="shared" si="5"/>
        <v>20</v>
      </c>
      <c r="T16" s="8"/>
      <c r="U16" s="29">
        <v>49</v>
      </c>
      <c r="V16" s="7">
        <f t="shared" si="6"/>
        <v>19</v>
      </c>
      <c r="W16" s="8"/>
      <c r="X16" s="29">
        <v>42</v>
      </c>
      <c r="Y16" s="7">
        <f t="shared" si="7"/>
        <v>20</v>
      </c>
      <c r="Z16" s="8"/>
      <c r="AA16" s="7">
        <v>15</v>
      </c>
      <c r="AB16" s="7">
        <v>18</v>
      </c>
      <c r="AC16" s="7">
        <v>18</v>
      </c>
      <c r="AD16" s="7">
        <v>18</v>
      </c>
      <c r="AE16" s="7">
        <v>18</v>
      </c>
      <c r="AF16" s="7">
        <v>20</v>
      </c>
      <c r="AG16" s="7">
        <v>19</v>
      </c>
      <c r="AH16" s="7">
        <v>20</v>
      </c>
      <c r="AI16" s="7"/>
      <c r="AJ16" s="36">
        <f t="shared" si="8"/>
        <v>77</v>
      </c>
      <c r="AK16" s="6">
        <v>2</v>
      </c>
      <c r="AL16" s="6">
        <f t="shared" si="9"/>
        <v>95</v>
      </c>
      <c r="AM16" s="6">
        <v>1</v>
      </c>
      <c r="AN16" s="6">
        <f t="shared" si="10"/>
        <v>113</v>
      </c>
      <c r="AO16" s="6">
        <v>1</v>
      </c>
      <c r="AQ16" s="6">
        <v>2110</v>
      </c>
      <c r="AS16" s="6">
        <v>2</v>
      </c>
      <c r="AT16" s="7" t="str">
        <v>Teigan Phillips</v>
      </c>
    </row>
    <row r="17" spans="1:46" x14ac:dyDescent="0.2">
      <c r="A17" s="105" t="s">
        <v>187</v>
      </c>
      <c r="C17" s="28">
        <v>48</v>
      </c>
      <c r="D17" s="7">
        <f t="shared" si="0"/>
        <v>17</v>
      </c>
      <c r="F17" s="29">
        <v>46</v>
      </c>
      <c r="G17" s="7">
        <f t="shared" si="1"/>
        <v>20</v>
      </c>
      <c r="I17" s="34">
        <v>52</v>
      </c>
      <c r="J17" s="7">
        <f t="shared" si="2"/>
        <v>15</v>
      </c>
      <c r="L17" s="29" t="s">
        <v>6</v>
      </c>
      <c r="M17" s="7" t="str">
        <f t="shared" si="3"/>
        <v/>
      </c>
      <c r="O17" s="29" t="s">
        <v>6</v>
      </c>
      <c r="P17" s="7" t="str">
        <f t="shared" si="4"/>
        <v/>
      </c>
      <c r="Q17" s="8"/>
      <c r="R17" s="34">
        <v>41</v>
      </c>
      <c r="S17" s="7">
        <f t="shared" si="5"/>
        <v>20</v>
      </c>
      <c r="T17" s="8"/>
      <c r="U17" s="34">
        <v>58</v>
      </c>
      <c r="V17" s="7">
        <f t="shared" si="6"/>
        <v>14</v>
      </c>
      <c r="W17" s="8"/>
      <c r="X17" s="29">
        <v>49</v>
      </c>
      <c r="Y17" s="7">
        <f t="shared" si="7"/>
        <v>16</v>
      </c>
      <c r="Z17" s="8"/>
      <c r="AA17" s="7">
        <v>17</v>
      </c>
      <c r="AB17" s="7">
        <v>20</v>
      </c>
      <c r="AC17" s="7">
        <v>15</v>
      </c>
      <c r="AD17" s="7">
        <v>0</v>
      </c>
      <c r="AE17" s="7">
        <v>0</v>
      </c>
      <c r="AF17" s="7">
        <v>20</v>
      </c>
      <c r="AG17" s="7">
        <v>14</v>
      </c>
      <c r="AH17" s="7">
        <v>16</v>
      </c>
      <c r="AI17" s="7"/>
      <c r="AJ17" s="36">
        <f t="shared" si="8"/>
        <v>73</v>
      </c>
      <c r="AK17" s="6">
        <v>5</v>
      </c>
      <c r="AL17" s="6">
        <f t="shared" si="9"/>
        <v>88</v>
      </c>
      <c r="AM17" s="6">
        <v>5</v>
      </c>
      <c r="AN17" s="6">
        <f t="shared" si="10"/>
        <v>102</v>
      </c>
      <c r="AO17" s="6">
        <v>5</v>
      </c>
      <c r="AQ17" s="6">
        <v>5550</v>
      </c>
      <c r="AS17" s="6">
        <v>5</v>
      </c>
      <c r="AT17" s="7" t="str">
        <v>Felicity Cobb</v>
      </c>
    </row>
    <row r="18" spans="1:46" x14ac:dyDescent="0.2">
      <c r="A18" s="105" t="s">
        <v>132</v>
      </c>
      <c r="B18" s="26"/>
      <c r="C18" s="28">
        <v>57</v>
      </c>
      <c r="D18" s="7">
        <f t="shared" si="0"/>
        <v>11</v>
      </c>
      <c r="F18" s="29" t="s">
        <v>6</v>
      </c>
      <c r="G18" s="7" t="str">
        <f t="shared" si="1"/>
        <v/>
      </c>
      <c r="I18" s="104" t="s">
        <v>6</v>
      </c>
      <c r="J18" s="7" t="str">
        <f t="shared" si="2"/>
        <v/>
      </c>
      <c r="L18" s="30" t="s">
        <v>6</v>
      </c>
      <c r="M18" s="7" t="str">
        <f t="shared" si="3"/>
        <v/>
      </c>
      <c r="O18" s="29" t="s">
        <v>6</v>
      </c>
      <c r="P18" s="7" t="str">
        <f t="shared" si="4"/>
        <v/>
      </c>
      <c r="Q18" s="8"/>
      <c r="R18" s="104" t="s">
        <v>6</v>
      </c>
      <c r="S18" s="7" t="str">
        <f t="shared" si="5"/>
        <v/>
      </c>
      <c r="T18" s="8"/>
      <c r="U18" s="34" t="s">
        <v>6</v>
      </c>
      <c r="V18" s="7" t="str">
        <f t="shared" si="6"/>
        <v/>
      </c>
      <c r="W18" s="8"/>
      <c r="X18" s="29" t="s">
        <v>6</v>
      </c>
      <c r="Y18" s="7" t="str">
        <f t="shared" si="7"/>
        <v/>
      </c>
      <c r="Z18" s="8"/>
      <c r="AA18" s="7">
        <v>11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11</v>
      </c>
      <c r="AK18" s="6">
        <v>12</v>
      </c>
      <c r="AL18" s="6">
        <f t="shared" si="9"/>
        <v>11</v>
      </c>
      <c r="AM18" s="6">
        <v>12</v>
      </c>
      <c r="AN18" s="6">
        <f t="shared" si="10"/>
        <v>11</v>
      </c>
      <c r="AO18" s="6">
        <v>12</v>
      </c>
      <c r="AQ18" s="6">
        <v>13320</v>
      </c>
      <c r="AS18" s="6">
        <v>12</v>
      </c>
      <c r="AT18" s="7" t="str">
        <v>Ellie Robbins</v>
      </c>
    </row>
    <row r="19" spans="1:46" x14ac:dyDescent="0.2">
      <c r="A19" s="31" t="s">
        <v>133</v>
      </c>
      <c r="B19" s="26"/>
      <c r="C19" s="28">
        <v>45</v>
      </c>
      <c r="D19" s="7">
        <f t="shared" si="0"/>
        <v>20</v>
      </c>
      <c r="F19" s="29">
        <v>46</v>
      </c>
      <c r="G19" s="7">
        <f t="shared" si="1"/>
        <v>20</v>
      </c>
      <c r="I19" s="29">
        <v>49</v>
      </c>
      <c r="J19" s="7">
        <f t="shared" si="2"/>
        <v>17</v>
      </c>
      <c r="L19" s="29">
        <v>58</v>
      </c>
      <c r="M19" s="7">
        <f t="shared" si="3"/>
        <v>16</v>
      </c>
      <c r="O19" s="29">
        <v>45</v>
      </c>
      <c r="P19" s="7">
        <f t="shared" si="4"/>
        <v>19</v>
      </c>
      <c r="Q19" s="8"/>
      <c r="R19" s="34" t="s">
        <v>6</v>
      </c>
      <c r="S19" s="7" t="str">
        <f t="shared" si="5"/>
        <v/>
      </c>
      <c r="T19" s="8"/>
      <c r="U19" s="29">
        <v>52</v>
      </c>
      <c r="V19" s="7">
        <f t="shared" si="6"/>
        <v>17</v>
      </c>
      <c r="W19" s="8"/>
      <c r="X19" s="29">
        <v>45</v>
      </c>
      <c r="Y19" s="7">
        <f t="shared" si="7"/>
        <v>19</v>
      </c>
      <c r="Z19" s="8"/>
      <c r="AA19" s="7">
        <v>20</v>
      </c>
      <c r="AB19" s="7">
        <v>20</v>
      </c>
      <c r="AC19" s="7">
        <v>17</v>
      </c>
      <c r="AD19" s="7">
        <v>16</v>
      </c>
      <c r="AE19" s="7">
        <v>19</v>
      </c>
      <c r="AF19" s="7">
        <v>0</v>
      </c>
      <c r="AG19" s="7">
        <v>17</v>
      </c>
      <c r="AH19" s="7">
        <v>19</v>
      </c>
      <c r="AI19" s="7"/>
      <c r="AJ19" s="36">
        <f t="shared" si="8"/>
        <v>78</v>
      </c>
      <c r="AK19" s="6">
        <v>1</v>
      </c>
      <c r="AL19" s="6">
        <f t="shared" si="9"/>
        <v>95</v>
      </c>
      <c r="AM19" s="6">
        <v>1</v>
      </c>
      <c r="AN19" s="6">
        <f t="shared" si="10"/>
        <v>112</v>
      </c>
      <c r="AO19" s="6">
        <v>2</v>
      </c>
      <c r="AQ19" s="6">
        <v>1120</v>
      </c>
      <c r="AS19" s="6">
        <v>1</v>
      </c>
      <c r="AT19" s="7" t="str">
        <v>Rebecca White</v>
      </c>
    </row>
    <row r="20" spans="1:46" x14ac:dyDescent="0.2">
      <c r="A20" s="32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34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7" priority="1" stopIfTrue="1" operator="equal">
      <formula>18</formula>
    </cfRule>
    <cfRule type="cellIs" dxfId="16" priority="2" stopIfTrue="1" operator="equal">
      <formula>19</formula>
    </cfRule>
    <cfRule type="cellIs" dxfId="15" priority="3" stopIfTrue="1" operator="equal">
      <formula>20</formula>
    </cfRule>
  </conditionalFormatting>
  <conditionalFormatting sqref="E3 H3 K3 N3 Q3 T3 W3">
    <cfRule type="cellIs" dxfId="14" priority="4" stopIfTrue="1" operator="equal">
      <formula>18</formula>
    </cfRule>
    <cfRule type="cellIs" dxfId="13" priority="5" stopIfTrue="1" operator="equal">
      <formula>19</formula>
    </cfRule>
    <cfRule type="cellIs" dxfId="12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AU51"/>
  <sheetViews>
    <sheetView topLeftCell="R1" workbookViewId="0">
      <selection activeCell="X19" sqref="X19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HC A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10" t="s">
        <v>18</v>
      </c>
      <c r="AK3" s="110" t="s">
        <v>19</v>
      </c>
      <c r="AL3" s="110" t="s">
        <v>20</v>
      </c>
      <c r="AM3" s="110" t="s">
        <v>19</v>
      </c>
      <c r="AN3" s="110" t="s">
        <v>21</v>
      </c>
      <c r="AO3" s="110" t="s">
        <v>19</v>
      </c>
      <c r="AP3" s="110"/>
      <c r="AQ3" s="110" t="s">
        <v>22</v>
      </c>
      <c r="AR3" s="110"/>
      <c r="AS3" s="110" t="s">
        <v>23</v>
      </c>
      <c r="AT3" s="35"/>
      <c r="AU3" s="110"/>
    </row>
    <row r="4" spans="1:47" ht="14.25" x14ac:dyDescent="0.2">
      <c r="A4" s="20"/>
      <c r="B4" s="21"/>
      <c r="C4" s="22" t="s">
        <v>24</v>
      </c>
      <c r="D4" s="23" t="s">
        <v>25</v>
      </c>
      <c r="E4" s="24"/>
      <c r="F4" s="22" t="str">
        <f>C4</f>
        <v>Nett</v>
      </c>
      <c r="G4" s="23" t="s">
        <v>25</v>
      </c>
      <c r="H4" s="24"/>
      <c r="I4" s="22" t="str">
        <f>C4</f>
        <v>Nett</v>
      </c>
      <c r="J4" s="23" t="s">
        <v>25</v>
      </c>
      <c r="K4" s="24"/>
      <c r="L4" s="22" t="str">
        <f>C4</f>
        <v>Nett</v>
      </c>
      <c r="M4" s="23" t="s">
        <v>25</v>
      </c>
      <c r="N4" s="24"/>
      <c r="O4" s="22" t="str">
        <f>C4</f>
        <v>Nett</v>
      </c>
      <c r="P4" s="23" t="s">
        <v>25</v>
      </c>
      <c r="Q4" s="24"/>
      <c r="R4" s="22" t="str">
        <f>C4</f>
        <v>Nett</v>
      </c>
      <c r="S4" s="23" t="s">
        <v>25</v>
      </c>
      <c r="T4" s="24"/>
      <c r="U4" s="22" t="str">
        <f>C4</f>
        <v>Nett</v>
      </c>
      <c r="V4" s="23" t="s">
        <v>25</v>
      </c>
      <c r="W4" s="24"/>
      <c r="X4" s="22" t="str">
        <f>C4</f>
        <v>Nett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99</v>
      </c>
      <c r="B6" s="26"/>
      <c r="C6" s="103">
        <v>36.5</v>
      </c>
      <c r="D6" s="7">
        <f t="shared" ref="D6:D51" si="0">IF(AND(ISNUMBER(C6),C6&gt;0),MAX(1,IF(ISNUMBER(C6),21-RANK(C6,C$6:C$51,TRUE),0)),"")</f>
        <v>15</v>
      </c>
      <c r="F6" s="29">
        <v>47.5</v>
      </c>
      <c r="G6" s="7">
        <f t="shared" ref="G6:G51" si="1">IF(AND(ISNUMBER(F6),F6&gt;0),MAX(1,IF(ISNUMBER(F6),21-RANK(F6,F$6:F$51,TRUE),0)),"")</f>
        <v>13</v>
      </c>
      <c r="I6" s="29">
        <v>29.5</v>
      </c>
      <c r="J6" s="7">
        <f t="shared" ref="J6:J51" si="2">IF(AND(ISNUMBER(I6),I6&gt;0),MAX(1,IF(ISNUMBER(I6),21-RANK(I6,I$6:I$51,TRUE),0)),"")</f>
        <v>17</v>
      </c>
      <c r="L6" s="34">
        <v>45.5</v>
      </c>
      <c r="M6" s="7">
        <f t="shared" ref="M6:M51" si="3">IF(AND(ISNUMBER(L6),L6&gt;0),MAX(1,IF(ISNUMBER(L6),21-RANK(L6,L$6:L$51,TRUE),0)),"")</f>
        <v>15</v>
      </c>
      <c r="O6" s="29" t="s">
        <v>6</v>
      </c>
      <c r="P6" s="7" t="str">
        <f t="shared" ref="P6:P51" si="4">IF(AND(ISNUMBER(O6),O6&gt;0),MAX(1,IF(ISNUMBER(O6),21-RANK(O6,O$6:O$51,TRUE),0)),"")</f>
        <v/>
      </c>
      <c r="Q6" s="8"/>
      <c r="R6" s="29">
        <v>35.5</v>
      </c>
      <c r="S6" s="7">
        <f t="shared" ref="S6:S51" si="5">IF(AND(ISNUMBER(R6),R6&gt;0),MAX(1,IF(ISNUMBER(R6),21-RANK(R6,R$6:R$51,TRUE),0)),"")</f>
        <v>14</v>
      </c>
      <c r="T6" s="8"/>
      <c r="U6" s="29" t="s">
        <v>6</v>
      </c>
      <c r="V6" s="7" t="str">
        <f t="shared" ref="V6:V51" si="6">IF(AND(ISNUMBER(U6),U6&gt;0),MAX(1,IF(ISNUMBER(U6),21-RANK(U6,U$6:U$51,TRUE),0)),"")</f>
        <v/>
      </c>
      <c r="W6" s="8"/>
      <c r="X6" s="34">
        <v>34.5</v>
      </c>
      <c r="Y6" s="7">
        <f t="shared" ref="Y6:Y51" si="7">IF(AND(ISNUMBER(X6),X6&gt;0),MAX(1,IF(ISNUMBER(X6),21-RANK(X6,X$6:X$51,TRUE),0)),"")</f>
        <v>14</v>
      </c>
      <c r="Z6" s="8"/>
      <c r="AA6" s="7">
        <f t="array" ref="AA6:AA50">IF(ISNUMBER(D6:D50),D6:D50,0)</f>
        <v>15</v>
      </c>
      <c r="AB6" s="7">
        <f t="array" ref="AB6:AB50">IF(ISNUMBER(G6:G50),G6:G50,0)</f>
        <v>13</v>
      </c>
      <c r="AC6" s="7">
        <f t="array" ref="AC6:AC50">IF(ISNUMBER(J6:J50),J6:J50,0)</f>
        <v>17</v>
      </c>
      <c r="AD6" s="7">
        <f t="array" ref="AD6:AD50">IF(ISNUMBER(M6:M50),M6:M50,0)</f>
        <v>15</v>
      </c>
      <c r="AE6" s="7">
        <f t="array" ref="AE6:AE50">IF(ISNUMBER(P6:P50),P6:P50,0)</f>
        <v>0</v>
      </c>
      <c r="AF6" s="7">
        <f t="array" ref="AF6:AF50">IF(ISNUMBER(S6:S50),S6:S50,0)</f>
        <v>14</v>
      </c>
      <c r="AG6" s="7">
        <f t="array" ref="AG6:AG50">IF(ISNUMBER(V6:V50),V6:V50,0)</f>
        <v>0</v>
      </c>
      <c r="AH6" s="7">
        <f t="array" ref="AH6:AH50">IF(ISNUMBER(Y6:Y50),Y6:Y50,0)</f>
        <v>14</v>
      </c>
      <c r="AI6" s="7"/>
      <c r="AJ6" s="36">
        <f t="shared" ref="AJ6:AJ51" si="8">IF(A6&gt;0,LARGE(AA6:AH6,1)+LARGE(AA6:AH6,2)+LARGE(AA6:AH6,3)+LARGE(AA6:AH6,4),0)</f>
        <v>61</v>
      </c>
      <c r="AK6" s="6">
        <f t="array" ref="AK6:AK50">IF(AJ6:AJ50&gt;0,RANK(AJ6:AJ50,AJ$6:AJ$50),0)</f>
        <v>8</v>
      </c>
      <c r="AL6" s="6">
        <f t="shared" ref="AL6:AL50" si="9">IF(A6&gt;0,LARGE(AA6:AH6,1)+LARGE(AA6:AH6,2)+LARGE(AA6:AH6,3)+LARGE(AA6:AH6,4)+LARGE(AA6:AH6,5),0)</f>
        <v>75</v>
      </c>
      <c r="AM6" s="6">
        <f t="array" ref="AM6:AM50">IF(AL6:AL50&gt;0,RANK(AL6:AL50,AL$6:AL$50),0)</f>
        <v>8</v>
      </c>
      <c r="AN6" s="6">
        <f t="shared" ref="AN6:AN50" si="10">IF(A6&gt;0,LARGE(AA6:AH6,1)+LARGE(AA6:AH6,2)+LARGE(AA6:AH6,3)+LARGE(AA6:AH6,4)+LARGE(AA6:AH6,5)+LARGE(AA6:AH6,6),0)</f>
        <v>88</v>
      </c>
      <c r="AO6" s="6">
        <f t="array" ref="AO6:AO50">IF(AN6:AN50&gt;0,RANK(AN6:AN50,AN$6:AN$50),0)</f>
        <v>7</v>
      </c>
      <c r="AQ6" s="6">
        <f t="array" ref="AQ6:AQ50">IF(AK6:AK50&gt;0,(AK6:AK50*1000)+(AM6:AM50*100)+(AO6:AO50*10),1000000)</f>
        <v>8870</v>
      </c>
      <c r="AS6" s="6">
        <f t="array" ref="AS6:AS50">IF(AQ6:AQ50&lt;1000000,RANK(AQ6:AQ50,AQ$6:AQ$50,1),"")</f>
        <v>8</v>
      </c>
      <c r="AT6" s="7" t="str">
        <f t="array" ref="AT6:AT50">IF(A6:A50&lt;&gt;"",A6:A50,"")</f>
        <v>Devon Clark</v>
      </c>
    </row>
    <row r="7" spans="1:47" x14ac:dyDescent="0.2">
      <c r="A7" s="105" t="s">
        <v>100</v>
      </c>
      <c r="B7" s="26"/>
      <c r="C7" s="28">
        <v>27.5</v>
      </c>
      <c r="D7" s="7">
        <f t="shared" si="0"/>
        <v>18</v>
      </c>
      <c r="F7" s="104">
        <v>32.5</v>
      </c>
      <c r="G7" s="7">
        <f t="shared" si="1"/>
        <v>17</v>
      </c>
      <c r="I7" s="29" t="s">
        <v>6</v>
      </c>
      <c r="J7" s="7" t="str">
        <f t="shared" si="2"/>
        <v/>
      </c>
      <c r="L7" s="29">
        <v>33.5</v>
      </c>
      <c r="M7" s="7">
        <f t="shared" si="3"/>
        <v>20</v>
      </c>
      <c r="O7" s="29">
        <v>28.5</v>
      </c>
      <c r="P7" s="7">
        <f t="shared" si="4"/>
        <v>18</v>
      </c>
      <c r="Q7" s="8"/>
      <c r="R7" s="29">
        <v>28</v>
      </c>
      <c r="S7" s="7">
        <f t="shared" si="5"/>
        <v>20</v>
      </c>
      <c r="T7" s="8"/>
      <c r="U7" s="34" t="s">
        <v>6</v>
      </c>
      <c r="V7" s="7" t="str">
        <f t="shared" si="6"/>
        <v/>
      </c>
      <c r="W7" s="8"/>
      <c r="X7" s="34">
        <v>32</v>
      </c>
      <c r="Y7" s="7">
        <f t="shared" si="7"/>
        <v>15</v>
      </c>
      <c r="Z7" s="8"/>
      <c r="AA7" s="7">
        <v>18</v>
      </c>
      <c r="AB7" s="7">
        <v>17</v>
      </c>
      <c r="AC7" s="7">
        <v>0</v>
      </c>
      <c r="AD7" s="7">
        <v>20</v>
      </c>
      <c r="AE7" s="7">
        <v>18</v>
      </c>
      <c r="AF7" s="7">
        <v>20</v>
      </c>
      <c r="AG7" s="7">
        <v>0</v>
      </c>
      <c r="AH7" s="7">
        <v>15</v>
      </c>
      <c r="AI7" s="7"/>
      <c r="AJ7" s="36">
        <f t="shared" si="8"/>
        <v>76</v>
      </c>
      <c r="AK7" s="6">
        <v>2</v>
      </c>
      <c r="AL7" s="6">
        <f t="shared" si="9"/>
        <v>93</v>
      </c>
      <c r="AM7" s="6">
        <v>2</v>
      </c>
      <c r="AN7" s="6">
        <f t="shared" si="10"/>
        <v>108</v>
      </c>
      <c r="AO7" s="6">
        <v>2</v>
      </c>
      <c r="AQ7" s="6">
        <v>2220</v>
      </c>
      <c r="AS7" s="6">
        <v>2</v>
      </c>
      <c r="AT7" s="7" t="str">
        <v>Funky Diamond</v>
      </c>
    </row>
    <row r="8" spans="1:47" x14ac:dyDescent="0.2">
      <c r="A8" s="27" t="s">
        <v>101</v>
      </c>
      <c r="B8" s="26"/>
      <c r="C8" s="28">
        <v>31</v>
      </c>
      <c r="D8" s="7">
        <f t="shared" si="0"/>
        <v>17</v>
      </c>
      <c r="F8" s="104">
        <v>39</v>
      </c>
      <c r="G8" s="7">
        <f t="shared" si="1"/>
        <v>14</v>
      </c>
      <c r="I8" s="29">
        <v>31</v>
      </c>
      <c r="J8" s="7">
        <f t="shared" si="2"/>
        <v>16</v>
      </c>
      <c r="L8" s="34">
        <v>46</v>
      </c>
      <c r="M8" s="7">
        <f t="shared" si="3"/>
        <v>14</v>
      </c>
      <c r="O8" s="29">
        <v>34</v>
      </c>
      <c r="P8" s="7">
        <f t="shared" si="4"/>
        <v>15</v>
      </c>
      <c r="Q8" s="8"/>
      <c r="R8" s="34">
        <v>29</v>
      </c>
      <c r="S8" s="7">
        <f t="shared" si="5"/>
        <v>18</v>
      </c>
      <c r="T8" s="8"/>
      <c r="U8" s="29">
        <v>37</v>
      </c>
      <c r="V8" s="7">
        <f t="shared" si="6"/>
        <v>19</v>
      </c>
      <c r="W8" s="8"/>
      <c r="X8" s="34">
        <v>23</v>
      </c>
      <c r="Y8" s="7">
        <f t="shared" si="7"/>
        <v>20</v>
      </c>
      <c r="Z8" s="8"/>
      <c r="AA8" s="7">
        <v>17</v>
      </c>
      <c r="AB8" s="7">
        <v>14</v>
      </c>
      <c r="AC8" s="7">
        <v>16</v>
      </c>
      <c r="AD8" s="7">
        <v>14</v>
      </c>
      <c r="AE8" s="7">
        <v>15</v>
      </c>
      <c r="AF8" s="7">
        <v>18</v>
      </c>
      <c r="AG8" s="7">
        <v>19</v>
      </c>
      <c r="AH8" s="7">
        <v>20</v>
      </c>
      <c r="AI8" s="7"/>
      <c r="AJ8" s="36">
        <f t="shared" si="8"/>
        <v>74</v>
      </c>
      <c r="AK8" s="6">
        <v>4</v>
      </c>
      <c r="AL8" s="6">
        <f t="shared" si="9"/>
        <v>90</v>
      </c>
      <c r="AM8" s="6">
        <v>5</v>
      </c>
      <c r="AN8" s="6">
        <f t="shared" si="10"/>
        <v>105</v>
      </c>
      <c r="AO8" s="6">
        <v>5</v>
      </c>
      <c r="AQ8" s="6">
        <v>4550</v>
      </c>
      <c r="AS8" s="6">
        <v>5</v>
      </c>
      <c r="AT8" s="7" t="str">
        <v>Connie Evans</v>
      </c>
    </row>
    <row r="9" spans="1:47" x14ac:dyDescent="0.2">
      <c r="A9" s="27" t="s">
        <v>185</v>
      </c>
      <c r="B9" s="26"/>
      <c r="C9" s="28">
        <v>43</v>
      </c>
      <c r="D9" s="7">
        <f t="shared" si="0"/>
        <v>14</v>
      </c>
      <c r="F9" s="34">
        <v>33</v>
      </c>
      <c r="G9" s="7">
        <f t="shared" si="1"/>
        <v>16</v>
      </c>
      <c r="I9" s="29">
        <v>31</v>
      </c>
      <c r="J9" s="7">
        <f t="shared" si="2"/>
        <v>16</v>
      </c>
      <c r="L9" s="34">
        <v>38</v>
      </c>
      <c r="M9" s="7">
        <f t="shared" si="3"/>
        <v>17</v>
      </c>
      <c r="O9" s="29">
        <v>28</v>
      </c>
      <c r="P9" s="7">
        <f t="shared" si="4"/>
        <v>19</v>
      </c>
      <c r="Q9" s="8"/>
      <c r="R9" s="34">
        <v>29</v>
      </c>
      <c r="S9" s="7">
        <f t="shared" si="5"/>
        <v>18</v>
      </c>
      <c r="T9" s="8"/>
      <c r="U9" s="34" t="s">
        <v>6</v>
      </c>
      <c r="V9" s="7" t="str">
        <f t="shared" si="6"/>
        <v/>
      </c>
      <c r="W9" s="8"/>
      <c r="X9" s="34">
        <v>29</v>
      </c>
      <c r="Y9" s="7">
        <f t="shared" si="7"/>
        <v>19</v>
      </c>
      <c r="Z9" s="8"/>
      <c r="AA9" s="7">
        <v>14</v>
      </c>
      <c r="AB9" s="7">
        <v>16</v>
      </c>
      <c r="AC9" s="7">
        <v>16</v>
      </c>
      <c r="AD9" s="7">
        <v>17</v>
      </c>
      <c r="AE9" s="7">
        <v>19</v>
      </c>
      <c r="AF9" s="7">
        <v>18</v>
      </c>
      <c r="AG9" s="7">
        <v>0</v>
      </c>
      <c r="AH9" s="7">
        <v>19</v>
      </c>
      <c r="AI9" s="7"/>
      <c r="AJ9" s="36">
        <f t="shared" si="8"/>
        <v>73</v>
      </c>
      <c r="AK9" s="6">
        <v>6</v>
      </c>
      <c r="AL9" s="6">
        <f t="shared" si="9"/>
        <v>89</v>
      </c>
      <c r="AM9" s="6">
        <v>6</v>
      </c>
      <c r="AN9" s="6">
        <f t="shared" si="10"/>
        <v>105</v>
      </c>
      <c r="AO9" s="6">
        <v>5</v>
      </c>
      <c r="AQ9" s="6">
        <v>6650</v>
      </c>
      <c r="AS9" s="6">
        <v>6</v>
      </c>
      <c r="AT9" s="7" t="str">
        <v>Lilly Mae Jones</v>
      </c>
    </row>
    <row r="10" spans="1:47" x14ac:dyDescent="0.2">
      <c r="A10" s="27" t="s">
        <v>109</v>
      </c>
      <c r="B10" s="26"/>
      <c r="C10" s="103" t="s">
        <v>6</v>
      </c>
      <c r="D10" s="7" t="str">
        <f t="shared" si="0"/>
        <v/>
      </c>
      <c r="F10" s="34">
        <v>28.5</v>
      </c>
      <c r="G10" s="7">
        <f t="shared" si="1"/>
        <v>20</v>
      </c>
      <c r="I10" s="34">
        <v>24</v>
      </c>
      <c r="J10" s="7">
        <f t="shared" si="2"/>
        <v>18</v>
      </c>
      <c r="L10" s="34">
        <v>35</v>
      </c>
      <c r="M10" s="7">
        <f t="shared" si="3"/>
        <v>19</v>
      </c>
      <c r="O10" s="34">
        <v>30</v>
      </c>
      <c r="P10" s="7">
        <f t="shared" si="4"/>
        <v>17</v>
      </c>
      <c r="Q10" s="8"/>
      <c r="R10" s="29">
        <v>28.5</v>
      </c>
      <c r="S10" s="7">
        <f t="shared" si="5"/>
        <v>19</v>
      </c>
      <c r="T10" s="8"/>
      <c r="U10" s="34" t="s">
        <v>6</v>
      </c>
      <c r="V10" s="7" t="str">
        <f t="shared" si="6"/>
        <v/>
      </c>
      <c r="W10" s="8"/>
      <c r="X10" s="29">
        <v>38.5</v>
      </c>
      <c r="Y10" s="7">
        <f t="shared" si="7"/>
        <v>13</v>
      </c>
      <c r="Z10" s="8"/>
      <c r="AA10" s="7">
        <v>0</v>
      </c>
      <c r="AB10" s="7">
        <v>20</v>
      </c>
      <c r="AC10" s="7">
        <v>18</v>
      </c>
      <c r="AD10" s="7">
        <v>19</v>
      </c>
      <c r="AE10" s="7">
        <v>17</v>
      </c>
      <c r="AF10" s="7">
        <v>19</v>
      </c>
      <c r="AG10" s="7">
        <v>0</v>
      </c>
      <c r="AH10" s="7">
        <v>13</v>
      </c>
      <c r="AI10" s="7"/>
      <c r="AJ10" s="36">
        <f t="shared" si="8"/>
        <v>76</v>
      </c>
      <c r="AK10" s="6">
        <v>2</v>
      </c>
      <c r="AL10" s="6">
        <f t="shared" si="9"/>
        <v>93</v>
      </c>
      <c r="AM10" s="6">
        <v>2</v>
      </c>
      <c r="AN10" s="6">
        <f t="shared" si="10"/>
        <v>106</v>
      </c>
      <c r="AO10" s="6">
        <v>4</v>
      </c>
      <c r="AQ10" s="6">
        <v>2240</v>
      </c>
      <c r="AS10" s="6">
        <v>3</v>
      </c>
      <c r="AT10" s="7" t="str">
        <v>Lois Phillips</v>
      </c>
    </row>
    <row r="11" spans="1:47" x14ac:dyDescent="0.2">
      <c r="A11" s="27" t="s">
        <v>28</v>
      </c>
      <c r="B11" s="26"/>
      <c r="C11" s="103">
        <v>26.5</v>
      </c>
      <c r="D11" s="7">
        <f t="shared" si="0"/>
        <v>19</v>
      </c>
      <c r="F11" s="29">
        <v>34.5</v>
      </c>
      <c r="G11" s="7">
        <f>IF(AND(ISNUMBER(F11),F11&gt;0),MAX(1,IF(ISNUMBER(F11),21-RANK(F11,F$6:F$51,TRUE),0)),"")</f>
        <v>15</v>
      </c>
      <c r="I11" s="34" t="s">
        <v>6</v>
      </c>
      <c r="J11" s="7" t="str">
        <f t="shared" si="2"/>
        <v/>
      </c>
      <c r="L11" s="29" t="s">
        <v>6</v>
      </c>
      <c r="M11" s="7" t="str">
        <f t="shared" si="3"/>
        <v/>
      </c>
      <c r="O11" s="29">
        <v>33.5</v>
      </c>
      <c r="P11" s="7">
        <f t="shared" si="4"/>
        <v>16</v>
      </c>
      <c r="Q11" s="8"/>
      <c r="R11" s="29" t="s">
        <v>6</v>
      </c>
      <c r="S11" s="7" t="str">
        <f t="shared" si="5"/>
        <v/>
      </c>
      <c r="T11" s="8"/>
      <c r="U11" s="29">
        <v>30.5</v>
      </c>
      <c r="V11" s="7">
        <f t="shared" si="6"/>
        <v>20</v>
      </c>
      <c r="W11" s="8"/>
      <c r="X11" s="29">
        <v>29.5</v>
      </c>
      <c r="Y11" s="7">
        <f t="shared" si="7"/>
        <v>18</v>
      </c>
      <c r="Z11" s="8"/>
      <c r="AA11" s="7">
        <v>19</v>
      </c>
      <c r="AB11" s="7">
        <v>15</v>
      </c>
      <c r="AC11" s="7">
        <v>0</v>
      </c>
      <c r="AD11" s="7">
        <v>0</v>
      </c>
      <c r="AE11" s="7">
        <v>16</v>
      </c>
      <c r="AF11" s="7">
        <v>0</v>
      </c>
      <c r="AG11" s="7">
        <v>20</v>
      </c>
      <c r="AH11" s="7">
        <v>18</v>
      </c>
      <c r="AI11" s="7"/>
      <c r="AJ11" s="36">
        <f t="shared" si="8"/>
        <v>73</v>
      </c>
      <c r="AK11" s="6">
        <v>6</v>
      </c>
      <c r="AL11" s="6">
        <f t="shared" si="9"/>
        <v>88</v>
      </c>
      <c r="AM11" s="6">
        <v>7</v>
      </c>
      <c r="AN11" s="6">
        <f t="shared" si="10"/>
        <v>88</v>
      </c>
      <c r="AO11" s="6">
        <v>7</v>
      </c>
      <c r="AQ11" s="6">
        <v>6770</v>
      </c>
      <c r="AS11" s="6">
        <v>7</v>
      </c>
      <c r="AT11" s="7" t="str">
        <v>Millie Orr</v>
      </c>
    </row>
    <row r="12" spans="1:47" x14ac:dyDescent="0.2">
      <c r="A12" s="27" t="s">
        <v>186</v>
      </c>
      <c r="B12" s="26"/>
      <c r="C12" s="28">
        <v>24</v>
      </c>
      <c r="D12" s="7">
        <f t="shared" si="0"/>
        <v>20</v>
      </c>
      <c r="F12" s="29">
        <v>29</v>
      </c>
      <c r="G12" s="7">
        <f>IF(AND(ISNUMBER(F12),F12&gt;0),MAX(1,IF(ISNUMBER(F12),21-RANK(F12,F$6:F$51,TRUE),0)),"")</f>
        <v>19</v>
      </c>
      <c r="I12" s="29">
        <v>21.5</v>
      </c>
      <c r="J12" s="7">
        <f t="shared" si="2"/>
        <v>19</v>
      </c>
      <c r="L12" s="29">
        <v>41.5</v>
      </c>
      <c r="M12" s="7">
        <f t="shared" si="3"/>
        <v>16</v>
      </c>
      <c r="O12" s="34">
        <v>25</v>
      </c>
      <c r="P12" s="7">
        <f t="shared" si="4"/>
        <v>20</v>
      </c>
      <c r="Q12" s="8"/>
      <c r="R12" s="104">
        <v>32</v>
      </c>
      <c r="S12" s="7">
        <f t="shared" si="5"/>
        <v>15</v>
      </c>
      <c r="T12" s="8"/>
      <c r="U12" s="34" t="s">
        <v>6</v>
      </c>
      <c r="V12" s="7" t="str">
        <f t="shared" si="6"/>
        <v/>
      </c>
      <c r="W12" s="8"/>
      <c r="X12" s="34">
        <v>29.5</v>
      </c>
      <c r="Y12" s="7">
        <f t="shared" si="7"/>
        <v>18</v>
      </c>
      <c r="Z12" s="8"/>
      <c r="AA12" s="7">
        <v>20</v>
      </c>
      <c r="AB12" s="7">
        <v>19</v>
      </c>
      <c r="AC12" s="7">
        <v>19</v>
      </c>
      <c r="AD12" s="7">
        <v>16</v>
      </c>
      <c r="AE12" s="7">
        <v>20</v>
      </c>
      <c r="AF12" s="7">
        <v>15</v>
      </c>
      <c r="AG12" s="7">
        <v>0</v>
      </c>
      <c r="AH12" s="7">
        <v>18</v>
      </c>
      <c r="AI12" s="7"/>
      <c r="AJ12" s="36">
        <f t="shared" si="8"/>
        <v>78</v>
      </c>
      <c r="AK12" s="6">
        <v>1</v>
      </c>
      <c r="AL12" s="6">
        <f t="shared" si="9"/>
        <v>96</v>
      </c>
      <c r="AM12" s="6">
        <v>1</v>
      </c>
      <c r="AN12" s="6">
        <f t="shared" si="10"/>
        <v>112</v>
      </c>
      <c r="AO12" s="6">
        <v>1</v>
      </c>
      <c r="AQ12" s="6">
        <v>1110</v>
      </c>
      <c r="AS12" s="6">
        <v>1</v>
      </c>
      <c r="AT12" s="7" t="str">
        <v>Immie Stratman</v>
      </c>
    </row>
    <row r="13" spans="1:47" ht="12" customHeight="1" x14ac:dyDescent="0.2">
      <c r="A13" s="27" t="s">
        <v>105</v>
      </c>
      <c r="B13" s="26"/>
      <c r="C13" s="103">
        <v>32</v>
      </c>
      <c r="D13" s="7">
        <f t="shared" si="0"/>
        <v>16</v>
      </c>
      <c r="F13" s="34">
        <v>32</v>
      </c>
      <c r="G13" s="7">
        <f t="shared" si="1"/>
        <v>18</v>
      </c>
      <c r="I13" s="104">
        <v>21</v>
      </c>
      <c r="J13" s="7">
        <f t="shared" si="2"/>
        <v>20</v>
      </c>
      <c r="L13" s="104">
        <v>36</v>
      </c>
      <c r="M13" s="7">
        <f t="shared" si="3"/>
        <v>18</v>
      </c>
      <c r="O13" s="34">
        <v>38</v>
      </c>
      <c r="P13" s="7">
        <f t="shared" si="4"/>
        <v>14</v>
      </c>
      <c r="Q13" s="8"/>
      <c r="R13" s="104">
        <v>31</v>
      </c>
      <c r="S13" s="7">
        <f t="shared" si="5"/>
        <v>16</v>
      </c>
      <c r="T13" s="8"/>
      <c r="U13" s="29">
        <v>38</v>
      </c>
      <c r="V13" s="7">
        <f t="shared" si="6"/>
        <v>18</v>
      </c>
      <c r="W13" s="8"/>
      <c r="X13" s="29">
        <v>29.5</v>
      </c>
      <c r="Y13" s="7">
        <f t="shared" si="7"/>
        <v>18</v>
      </c>
      <c r="Z13" s="8"/>
      <c r="AA13" s="7">
        <v>16</v>
      </c>
      <c r="AB13" s="7">
        <v>18</v>
      </c>
      <c r="AC13" s="7">
        <v>20</v>
      </c>
      <c r="AD13" s="7">
        <v>18</v>
      </c>
      <c r="AE13" s="7">
        <v>14</v>
      </c>
      <c r="AF13" s="7">
        <v>16</v>
      </c>
      <c r="AG13" s="7">
        <v>18</v>
      </c>
      <c r="AH13" s="7">
        <v>18</v>
      </c>
      <c r="AI13" s="7"/>
      <c r="AJ13" s="36">
        <f t="shared" si="8"/>
        <v>74</v>
      </c>
      <c r="AK13" s="6">
        <v>4</v>
      </c>
      <c r="AL13" s="6">
        <f t="shared" si="9"/>
        <v>92</v>
      </c>
      <c r="AM13" s="6">
        <v>4</v>
      </c>
      <c r="AN13" s="6">
        <f t="shared" si="10"/>
        <v>108</v>
      </c>
      <c r="AO13" s="6">
        <v>2</v>
      </c>
      <c r="AQ13" s="6">
        <v>4420</v>
      </c>
      <c r="AS13" s="6">
        <v>4</v>
      </c>
      <c r="AT13" s="7" t="str">
        <v>Jessica Stainer</v>
      </c>
    </row>
    <row r="14" spans="1:47" x14ac:dyDescent="0.2">
      <c r="A14" s="115"/>
      <c r="B14" s="26"/>
      <c r="C14" s="116"/>
      <c r="D14" s="7" t="str">
        <f t="shared" si="0"/>
        <v/>
      </c>
      <c r="F14" s="29"/>
      <c r="G14" s="7" t="str">
        <f t="shared" si="1"/>
        <v/>
      </c>
      <c r="I14" s="34"/>
      <c r="J14" s="7" t="str">
        <f t="shared" si="2"/>
        <v/>
      </c>
      <c r="L14" s="34"/>
      <c r="M14" s="7" t="str">
        <f t="shared" si="3"/>
        <v/>
      </c>
      <c r="O14" s="34"/>
      <c r="P14" s="7" t="str">
        <f t="shared" si="4"/>
        <v/>
      </c>
      <c r="Q14" s="8"/>
      <c r="R14" s="30"/>
      <c r="S14" s="7" t="str">
        <f t="shared" si="5"/>
        <v/>
      </c>
      <c r="T14" s="8"/>
      <c r="U14" s="29"/>
      <c r="V14" s="7" t="str">
        <f t="shared" si="6"/>
        <v/>
      </c>
      <c r="W14" s="8"/>
      <c r="X14" s="29"/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/>
      </c>
    </row>
    <row r="15" spans="1:47" x14ac:dyDescent="0.2">
      <c r="A15" s="27"/>
      <c r="B15" s="26"/>
      <c r="C15" s="28"/>
      <c r="D15" s="7" t="str">
        <f t="shared" si="0"/>
        <v/>
      </c>
      <c r="F15" s="29"/>
      <c r="G15" s="7" t="str">
        <f t="shared" si="1"/>
        <v/>
      </c>
      <c r="I15" s="29"/>
      <c r="J15" s="7" t="str">
        <f t="shared" si="2"/>
        <v/>
      </c>
      <c r="L15" s="29"/>
      <c r="M15" s="7" t="str">
        <f t="shared" si="3"/>
        <v/>
      </c>
      <c r="O15" s="29"/>
      <c r="P15" s="7" t="str">
        <f t="shared" si="4"/>
        <v/>
      </c>
      <c r="Q15" s="8"/>
      <c r="R15" s="104"/>
      <c r="S15" s="7" t="str">
        <f t="shared" si="5"/>
        <v/>
      </c>
      <c r="T15" s="8"/>
      <c r="U15" s="29"/>
      <c r="V15" s="7" t="str">
        <f t="shared" si="6"/>
        <v/>
      </c>
      <c r="W15" s="8"/>
      <c r="X15" s="34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27"/>
      <c r="B16" s="26"/>
      <c r="C16" s="28"/>
      <c r="D16" s="7" t="str">
        <f t="shared" si="0"/>
        <v/>
      </c>
      <c r="F16" s="34"/>
      <c r="G16" s="7" t="str">
        <f t="shared" si="1"/>
        <v/>
      </c>
      <c r="I16" s="29"/>
      <c r="J16" s="7" t="str">
        <f t="shared" si="2"/>
        <v/>
      </c>
      <c r="L16" s="29"/>
      <c r="M16" s="7" t="str">
        <f t="shared" si="3"/>
        <v/>
      </c>
      <c r="O16" s="29"/>
      <c r="P16" s="7" t="str">
        <f t="shared" si="4"/>
        <v/>
      </c>
      <c r="Q16" s="8"/>
      <c r="R16" s="34"/>
      <c r="S16" s="7" t="str">
        <f t="shared" si="5"/>
        <v/>
      </c>
      <c r="T16" s="8"/>
      <c r="U16" s="29"/>
      <c r="V16" s="7" t="str">
        <f t="shared" si="6"/>
        <v/>
      </c>
      <c r="W16" s="8"/>
      <c r="X16" s="34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27"/>
      <c r="C17" s="28"/>
      <c r="D17" s="7" t="str">
        <f t="shared" si="0"/>
        <v/>
      </c>
      <c r="F17" s="34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37"/>
      <c r="B18" s="26"/>
      <c r="C18" s="28"/>
      <c r="D18" s="7" t="str">
        <f t="shared" si="0"/>
        <v/>
      </c>
      <c r="F18" s="34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37"/>
      <c r="B19" s="26"/>
      <c r="C19" s="28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7"/>
      <c r="B20" s="26"/>
      <c r="C20" s="103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29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 t="s">
        <v>30</v>
      </c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11" priority="1" stopIfTrue="1" operator="equal">
      <formula>18</formula>
    </cfRule>
    <cfRule type="cellIs" dxfId="10" priority="2" stopIfTrue="1" operator="equal">
      <formula>19</formula>
    </cfRule>
    <cfRule type="cellIs" dxfId="9" priority="3" stopIfTrue="1" operator="equal">
      <formula>20</formula>
    </cfRule>
  </conditionalFormatting>
  <conditionalFormatting sqref="E3 H3 K3 N3 Q3 T3 W3">
    <cfRule type="cellIs" dxfId="8" priority="4" stopIfTrue="1" operator="equal">
      <formula>18</formula>
    </cfRule>
    <cfRule type="cellIs" dxfId="7" priority="5" stopIfTrue="1" operator="equal">
      <formula>19</formula>
    </cfRule>
    <cfRule type="cellIs" dxfId="6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AU51"/>
  <sheetViews>
    <sheetView topLeftCell="Q4" workbookViewId="0">
      <selection activeCell="X14" sqref="X1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">
        <v>183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20</v>
      </c>
      <c r="AM3" s="106" t="s">
        <v>19</v>
      </c>
      <c r="AN3" s="106" t="s">
        <v>21</v>
      </c>
      <c r="AO3" s="106" t="s">
        <v>19</v>
      </c>
      <c r="AP3" s="106"/>
      <c r="AQ3" s="106" t="s">
        <v>22</v>
      </c>
      <c r="AR3" s="106"/>
      <c r="AS3" s="106" t="s">
        <v>23</v>
      </c>
      <c r="AT3" s="35"/>
      <c r="AU3" s="106"/>
    </row>
    <row r="4" spans="1:47" ht="14.25" x14ac:dyDescent="0.2">
      <c r="A4" s="20"/>
      <c r="B4" s="21"/>
      <c r="C4" s="22" t="s">
        <v>24</v>
      </c>
      <c r="D4" s="23" t="s">
        <v>25</v>
      </c>
      <c r="E4" s="24"/>
      <c r="F4" s="22" t="str">
        <f>C4</f>
        <v>Nett</v>
      </c>
      <c r="G4" s="23" t="s">
        <v>25</v>
      </c>
      <c r="H4" s="24"/>
      <c r="I4" s="22" t="str">
        <f>C4</f>
        <v>Nett</v>
      </c>
      <c r="J4" s="23" t="s">
        <v>25</v>
      </c>
      <c r="K4" s="24"/>
      <c r="L4" s="22" t="str">
        <f>C4</f>
        <v>Nett</v>
      </c>
      <c r="M4" s="23" t="s">
        <v>25</v>
      </c>
      <c r="N4" s="24"/>
      <c r="O4" s="22" t="str">
        <f>C4</f>
        <v>Nett</v>
      </c>
      <c r="P4" s="23" t="s">
        <v>25</v>
      </c>
      <c r="Q4" s="24"/>
      <c r="R4" s="22" t="str">
        <f>C4</f>
        <v>Nett</v>
      </c>
      <c r="S4" s="23" t="s">
        <v>25</v>
      </c>
      <c r="T4" s="24"/>
      <c r="U4" s="22" t="str">
        <f>C4</f>
        <v>Nett</v>
      </c>
      <c r="V4" s="23" t="s">
        <v>25</v>
      </c>
      <c r="W4" s="24"/>
      <c r="X4" s="22" t="str">
        <f>C4</f>
        <v>Nett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131</v>
      </c>
      <c r="B6" s="26"/>
      <c r="C6" s="103">
        <v>36</v>
      </c>
      <c r="D6" s="7">
        <f t="shared" ref="D6:D51" si="0">IF(AND(ISNUMBER(C6),C6&gt;0),MAX(1,IF(ISNUMBER(C6),21-RANK(C6,C$6:C$51,TRUE),0)),"")</f>
        <v>15</v>
      </c>
      <c r="F6" s="29">
        <v>34</v>
      </c>
      <c r="G6" s="7">
        <f t="shared" ref="G6:G51" si="1">IF(AND(ISNUMBER(F6),F6&gt;0),MAX(1,IF(ISNUMBER(F6),21-RANK(F6,F$6:F$51,TRUE),0)),"")</f>
        <v>15</v>
      </c>
      <c r="I6" s="29">
        <v>23</v>
      </c>
      <c r="J6" s="7">
        <f t="shared" ref="J6:J51" si="2">IF(AND(ISNUMBER(I6),I6&gt;0),MAX(1,IF(ISNUMBER(I6),21-RANK(I6,I$6:I$51,TRUE),0)),"")</f>
        <v>20</v>
      </c>
      <c r="L6" s="34">
        <v>35</v>
      </c>
      <c r="M6" s="7">
        <f t="shared" ref="M6:M51" si="3">IF(AND(ISNUMBER(L6),L6&gt;0),MAX(1,IF(ISNUMBER(L6),21-RANK(L6,L$6:L$51,TRUE),0)),"")</f>
        <v>19</v>
      </c>
      <c r="O6" s="29">
        <v>29</v>
      </c>
      <c r="P6" s="7">
        <f t="shared" ref="P6:P51" si="4">IF(AND(ISNUMBER(O6),O6&gt;0),MAX(1,IF(ISNUMBER(O6),21-RANK(O6,O$6:O$51,TRUE),0)),"")</f>
        <v>19</v>
      </c>
      <c r="Q6" s="8"/>
      <c r="R6" s="29">
        <v>26</v>
      </c>
      <c r="S6" s="7">
        <f t="shared" ref="S6:S51" si="5">IF(AND(ISNUMBER(R6),R6&gt;0),MAX(1,IF(ISNUMBER(R6),21-RANK(R6,R$6:R$51,TRUE),0)),"")</f>
        <v>20</v>
      </c>
      <c r="T6" s="8"/>
      <c r="U6" s="29">
        <v>41</v>
      </c>
      <c r="V6" s="7">
        <f t="shared" ref="V6:V51" si="6">IF(AND(ISNUMBER(U6),U6&gt;0),MAX(1,IF(ISNUMBER(U6),21-RANK(U6,U$6:U$51,TRUE),0)),"")</f>
        <v>17</v>
      </c>
      <c r="W6" s="8"/>
      <c r="X6" s="34">
        <v>30</v>
      </c>
      <c r="Y6" s="7">
        <f t="shared" ref="Y6:Y51" si="7">IF(AND(ISNUMBER(X6),X6&gt;0),MAX(1,IF(ISNUMBER(X6),21-RANK(X6,X$6:X$51,TRUE),0)),"")</f>
        <v>16</v>
      </c>
      <c r="Z6" s="8"/>
      <c r="AA6" s="7">
        <f t="array" ref="AA6:AA50">IF(ISNUMBER(D6:D50),D6:D50,0)</f>
        <v>15</v>
      </c>
      <c r="AB6" s="7">
        <f t="array" ref="AB6:AB50">IF(ISNUMBER(G6:G50),G6:G50,0)</f>
        <v>15</v>
      </c>
      <c r="AC6" s="7">
        <f t="array" ref="AC6:AC50">IF(ISNUMBER(J6:J50),J6:J50,0)</f>
        <v>20</v>
      </c>
      <c r="AD6" s="7">
        <f t="array" ref="AD6:AD50">IF(ISNUMBER(M6:M50),M6:M50,0)</f>
        <v>19</v>
      </c>
      <c r="AE6" s="7">
        <f t="array" ref="AE6:AE50">IF(ISNUMBER(P6:P50),P6:P50,0)</f>
        <v>19</v>
      </c>
      <c r="AF6" s="7">
        <f t="array" ref="AF6:AF50">IF(ISNUMBER(S6:S50),S6:S50,0)</f>
        <v>20</v>
      </c>
      <c r="AG6" s="7">
        <f t="array" ref="AG6:AG50">IF(ISNUMBER(V6:V50),V6:V50,0)</f>
        <v>17</v>
      </c>
      <c r="AH6" s="7">
        <f t="array" ref="AH6:AH50">IF(ISNUMBER(Y6:Y50),Y6:Y50,0)</f>
        <v>16</v>
      </c>
      <c r="AI6" s="7"/>
      <c r="AJ6" s="36">
        <f t="shared" ref="AJ6:AJ51" si="8">IF(A6&gt;0,LARGE(AA6:AH6,1)+LARGE(AA6:AH6,2)+LARGE(AA6:AH6,3)+LARGE(AA6:AH6,4),0)</f>
        <v>78</v>
      </c>
      <c r="AK6" s="6">
        <f t="array" ref="AK6:AK50">IF(AJ6:AJ50&gt;0,RANK(AJ6:AJ50,AJ$6:AJ$50),0)</f>
        <v>2</v>
      </c>
      <c r="AL6" s="6">
        <f t="shared" ref="AL6:AL50" si="9">IF(A6&gt;0,LARGE(AA6:AH6,1)+LARGE(AA6:AH6,2)+LARGE(AA6:AH6,3)+LARGE(AA6:AH6,4)+LARGE(AA6:AH6,5),0)</f>
        <v>95</v>
      </c>
      <c r="AM6" s="6">
        <f t="array" ref="AM6:AM50">IF(AL6:AL50&gt;0,RANK(AL6:AL50,AL$6:AL$50),0)</f>
        <v>3</v>
      </c>
      <c r="AN6" s="6">
        <f t="shared" ref="AN6:AN50" si="10">IF(A6&gt;0,LARGE(AA6:AH6,1)+LARGE(AA6:AH6,2)+LARGE(AA6:AH6,3)+LARGE(AA6:AH6,4)+LARGE(AA6:AH6,5)+LARGE(AA6:AH6,6),0)</f>
        <v>111</v>
      </c>
      <c r="AO6" s="6">
        <f t="array" ref="AO6:AO50">IF(AN6:AN50&gt;0,RANK(AN6:AN50,AN$6:AN$50),0)</f>
        <v>2</v>
      </c>
      <c r="AQ6" s="6">
        <f t="array" ref="AQ6:AQ50">IF(AK6:AK50&gt;0,(AK6:AK50*1000)+(AM6:AM50*100)+(AO6:AO50*10),1000000)</f>
        <v>2320</v>
      </c>
      <c r="AS6" s="6">
        <f t="array" ref="AS6:AS50">IF(AQ6:AQ50&lt;1000000,RANK(AQ6:AQ50,AQ$6:AQ$50,1),"")</f>
        <v>2</v>
      </c>
      <c r="AT6" s="7" t="str">
        <f t="array" ref="AT6:AT50">IF(A6:A50&lt;&gt;"",A6:A50,"")</f>
        <v>Anya Pickering</v>
      </c>
    </row>
    <row r="7" spans="1:47" x14ac:dyDescent="0.2">
      <c r="A7" s="37" t="s">
        <v>102</v>
      </c>
      <c r="B7" s="26"/>
      <c r="C7" s="28" t="s">
        <v>6</v>
      </c>
      <c r="D7" s="7" t="str">
        <f t="shared" si="0"/>
        <v/>
      </c>
      <c r="F7" s="104">
        <v>31</v>
      </c>
      <c r="G7" s="7">
        <f t="shared" si="1"/>
        <v>17</v>
      </c>
      <c r="I7" s="29" t="s">
        <v>6</v>
      </c>
      <c r="J7" s="7" t="str">
        <f t="shared" si="2"/>
        <v/>
      </c>
      <c r="L7" s="29" t="s">
        <v>6</v>
      </c>
      <c r="M7" s="7" t="str">
        <f t="shared" si="3"/>
        <v/>
      </c>
      <c r="O7" s="29" t="s">
        <v>6</v>
      </c>
      <c r="P7" s="7" t="str">
        <f t="shared" si="4"/>
        <v/>
      </c>
      <c r="Q7" s="8"/>
      <c r="R7" s="29" t="s">
        <v>6</v>
      </c>
      <c r="S7" s="7" t="str">
        <f t="shared" si="5"/>
        <v/>
      </c>
      <c r="T7" s="8"/>
      <c r="U7" s="34" t="s">
        <v>6</v>
      </c>
      <c r="V7" s="7" t="str">
        <f t="shared" si="6"/>
        <v/>
      </c>
      <c r="W7" s="8"/>
      <c r="X7" s="34" t="s">
        <v>6</v>
      </c>
      <c r="Y7" s="7" t="str">
        <f t="shared" si="7"/>
        <v/>
      </c>
      <c r="Z7" s="8"/>
      <c r="AA7" s="7">
        <v>0</v>
      </c>
      <c r="AB7" s="7">
        <v>17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si="8"/>
        <v>17</v>
      </c>
      <c r="AK7" s="6">
        <v>9</v>
      </c>
      <c r="AL7" s="6">
        <f t="shared" si="9"/>
        <v>17</v>
      </c>
      <c r="AM7" s="6">
        <v>9</v>
      </c>
      <c r="AN7" s="6">
        <f t="shared" si="10"/>
        <v>17</v>
      </c>
      <c r="AO7" s="6">
        <v>9</v>
      </c>
      <c r="AQ7" s="6">
        <v>9990</v>
      </c>
      <c r="AS7" s="6">
        <v>9</v>
      </c>
      <c r="AT7" s="7" t="str">
        <v>Emily Harrington</v>
      </c>
    </row>
    <row r="8" spans="1:47" x14ac:dyDescent="0.2">
      <c r="A8" s="27" t="s">
        <v>103</v>
      </c>
      <c r="B8" s="26"/>
      <c r="C8" s="28">
        <v>31.5</v>
      </c>
      <c r="D8" s="7">
        <f t="shared" si="0"/>
        <v>18</v>
      </c>
      <c r="F8" s="104">
        <v>41.5</v>
      </c>
      <c r="G8" s="7">
        <f t="shared" si="1"/>
        <v>14</v>
      </c>
      <c r="I8" s="29">
        <v>36</v>
      </c>
      <c r="J8" s="7">
        <f t="shared" si="2"/>
        <v>14</v>
      </c>
      <c r="L8" s="34" t="s">
        <v>6</v>
      </c>
      <c r="M8" s="7" t="str">
        <f t="shared" si="3"/>
        <v/>
      </c>
      <c r="O8" s="29">
        <v>29</v>
      </c>
      <c r="P8" s="7">
        <f t="shared" si="4"/>
        <v>19</v>
      </c>
      <c r="Q8" s="8"/>
      <c r="R8" s="34" t="s">
        <v>6</v>
      </c>
      <c r="S8" s="7" t="str">
        <f t="shared" si="5"/>
        <v/>
      </c>
      <c r="T8" s="8"/>
      <c r="U8" s="29" t="s">
        <v>6</v>
      </c>
      <c r="V8" s="7" t="str">
        <f t="shared" si="6"/>
        <v/>
      </c>
      <c r="W8" s="8"/>
      <c r="X8" s="34">
        <v>33</v>
      </c>
      <c r="Y8" s="7">
        <f t="shared" si="7"/>
        <v>14</v>
      </c>
      <c r="Z8" s="8"/>
      <c r="AA8" s="7">
        <v>18</v>
      </c>
      <c r="AB8" s="7">
        <v>14</v>
      </c>
      <c r="AC8" s="7">
        <v>14</v>
      </c>
      <c r="AD8" s="7">
        <v>0</v>
      </c>
      <c r="AE8" s="7">
        <v>19</v>
      </c>
      <c r="AF8" s="7">
        <v>0</v>
      </c>
      <c r="AG8" s="7">
        <v>0</v>
      </c>
      <c r="AH8" s="7">
        <v>14</v>
      </c>
      <c r="AI8" s="7"/>
      <c r="AJ8" s="36">
        <f t="shared" si="8"/>
        <v>65</v>
      </c>
      <c r="AK8" s="6">
        <v>6</v>
      </c>
      <c r="AL8" s="6">
        <f t="shared" si="9"/>
        <v>79</v>
      </c>
      <c r="AM8" s="6">
        <v>6</v>
      </c>
      <c r="AN8" s="6">
        <f t="shared" si="10"/>
        <v>79</v>
      </c>
      <c r="AO8" s="6">
        <v>6</v>
      </c>
      <c r="AQ8" s="6">
        <v>6660</v>
      </c>
      <c r="AS8" s="6">
        <v>6</v>
      </c>
      <c r="AT8" s="7" t="str">
        <v>Evie McDermott</v>
      </c>
    </row>
    <row r="9" spans="1:47" x14ac:dyDescent="0.2">
      <c r="A9" s="27" t="s">
        <v>104</v>
      </c>
      <c r="B9" s="26"/>
      <c r="C9" s="28">
        <v>21.5</v>
      </c>
      <c r="D9" s="7">
        <f t="shared" si="0"/>
        <v>20</v>
      </c>
      <c r="F9" s="34">
        <v>30</v>
      </c>
      <c r="G9" s="7">
        <f t="shared" si="1"/>
        <v>18</v>
      </c>
      <c r="I9" s="29">
        <v>24</v>
      </c>
      <c r="J9" s="7">
        <f t="shared" si="2"/>
        <v>19</v>
      </c>
      <c r="L9" s="34">
        <v>33</v>
      </c>
      <c r="M9" s="7">
        <f t="shared" si="3"/>
        <v>20</v>
      </c>
      <c r="O9" s="29">
        <v>26.5</v>
      </c>
      <c r="P9" s="7">
        <f t="shared" si="4"/>
        <v>20</v>
      </c>
      <c r="Q9" s="8"/>
      <c r="R9" s="34">
        <v>27</v>
      </c>
      <c r="S9" s="7">
        <f t="shared" si="5"/>
        <v>18</v>
      </c>
      <c r="T9" s="8"/>
      <c r="U9" s="34">
        <v>33</v>
      </c>
      <c r="V9" s="7">
        <f t="shared" si="6"/>
        <v>20</v>
      </c>
      <c r="W9" s="8"/>
      <c r="X9" s="34">
        <v>27</v>
      </c>
      <c r="Y9" s="7">
        <f t="shared" si="7"/>
        <v>18</v>
      </c>
      <c r="Z9" s="8"/>
      <c r="AA9" s="7">
        <v>20</v>
      </c>
      <c r="AB9" s="7">
        <v>18</v>
      </c>
      <c r="AC9" s="7">
        <v>19</v>
      </c>
      <c r="AD9" s="7">
        <v>20</v>
      </c>
      <c r="AE9" s="7">
        <v>20</v>
      </c>
      <c r="AF9" s="7">
        <v>18</v>
      </c>
      <c r="AG9" s="7">
        <v>20</v>
      </c>
      <c r="AH9" s="7">
        <v>18</v>
      </c>
      <c r="AI9" s="7"/>
      <c r="AJ9" s="36">
        <f t="shared" si="8"/>
        <v>80</v>
      </c>
      <c r="AK9" s="6">
        <v>1</v>
      </c>
      <c r="AL9" s="6">
        <f t="shared" si="9"/>
        <v>99</v>
      </c>
      <c r="AM9" s="6">
        <v>1</v>
      </c>
      <c r="AN9" s="6">
        <f t="shared" si="10"/>
        <v>117</v>
      </c>
      <c r="AO9" s="6">
        <v>1</v>
      </c>
      <c r="AQ9" s="6">
        <v>1110</v>
      </c>
      <c r="AS9" s="6">
        <v>1</v>
      </c>
      <c r="AT9" s="7" t="str">
        <v>Scarlett Phillips</v>
      </c>
    </row>
    <row r="10" spans="1:47" x14ac:dyDescent="0.2">
      <c r="A10" s="27" t="s">
        <v>106</v>
      </c>
      <c r="B10" s="26"/>
      <c r="C10" s="103">
        <v>33.5</v>
      </c>
      <c r="D10" s="7">
        <f t="shared" si="0"/>
        <v>17</v>
      </c>
      <c r="F10" s="34" t="s">
        <v>6</v>
      </c>
      <c r="G10" s="7" t="str">
        <f t="shared" si="1"/>
        <v/>
      </c>
      <c r="I10" s="34">
        <v>30.5</v>
      </c>
      <c r="J10" s="7">
        <f t="shared" si="2"/>
        <v>16</v>
      </c>
      <c r="L10" s="34" t="s">
        <v>6</v>
      </c>
      <c r="M10" s="7" t="str">
        <f t="shared" si="3"/>
        <v/>
      </c>
      <c r="O10" s="34" t="s">
        <v>6</v>
      </c>
      <c r="P10" s="7" t="str">
        <f t="shared" si="4"/>
        <v/>
      </c>
      <c r="Q10" s="8"/>
      <c r="R10" s="29" t="s">
        <v>6</v>
      </c>
      <c r="S10" s="7" t="str">
        <f t="shared" si="5"/>
        <v/>
      </c>
      <c r="T10" s="8"/>
      <c r="U10" s="34" t="s">
        <v>6</v>
      </c>
      <c r="V10" s="7" t="str">
        <f t="shared" si="6"/>
        <v/>
      </c>
      <c r="W10" s="8"/>
      <c r="X10" s="29">
        <v>30.5</v>
      </c>
      <c r="Y10" s="7">
        <f t="shared" si="7"/>
        <v>15</v>
      </c>
      <c r="Z10" s="8"/>
      <c r="AA10" s="7">
        <v>17</v>
      </c>
      <c r="AB10" s="7">
        <v>0</v>
      </c>
      <c r="AC10" s="7">
        <v>16</v>
      </c>
      <c r="AD10" s="7">
        <v>0</v>
      </c>
      <c r="AE10" s="7">
        <v>0</v>
      </c>
      <c r="AF10" s="7">
        <v>0</v>
      </c>
      <c r="AG10" s="7">
        <v>0</v>
      </c>
      <c r="AH10" s="7">
        <v>15</v>
      </c>
      <c r="AI10" s="7"/>
      <c r="AJ10" s="36">
        <f t="shared" si="8"/>
        <v>48</v>
      </c>
      <c r="AK10" s="6">
        <v>7</v>
      </c>
      <c r="AL10" s="6">
        <f t="shared" si="9"/>
        <v>48</v>
      </c>
      <c r="AM10" s="6">
        <v>7</v>
      </c>
      <c r="AN10" s="6">
        <f t="shared" si="10"/>
        <v>48</v>
      </c>
      <c r="AO10" s="6">
        <v>7</v>
      </c>
      <c r="AQ10" s="6">
        <v>7770</v>
      </c>
      <c r="AS10" s="6">
        <v>7</v>
      </c>
      <c r="AT10" s="7" t="str">
        <v>Katy Turnbull</v>
      </c>
    </row>
    <row r="11" spans="1:47" x14ac:dyDescent="0.2">
      <c r="A11" s="37" t="s">
        <v>107</v>
      </c>
      <c r="B11" s="26"/>
      <c r="C11" s="103">
        <v>23.5</v>
      </c>
      <c r="D11" s="7">
        <f t="shared" si="0"/>
        <v>19</v>
      </c>
      <c r="F11" s="29">
        <v>29.5</v>
      </c>
      <c r="G11" s="7">
        <f t="shared" si="1"/>
        <v>19</v>
      </c>
      <c r="I11" s="34">
        <v>24</v>
      </c>
      <c r="J11" s="7">
        <f t="shared" si="2"/>
        <v>19</v>
      </c>
      <c r="L11" s="29" t="s">
        <v>6</v>
      </c>
      <c r="M11" s="7" t="str">
        <f t="shared" si="3"/>
        <v/>
      </c>
      <c r="O11" s="29" t="s">
        <v>6</v>
      </c>
      <c r="P11" s="7" t="str">
        <f t="shared" si="4"/>
        <v/>
      </c>
      <c r="Q11" s="8"/>
      <c r="R11" s="29">
        <v>26</v>
      </c>
      <c r="S11" s="7">
        <f t="shared" si="5"/>
        <v>20</v>
      </c>
      <c r="T11" s="8"/>
      <c r="U11" s="29" t="s">
        <v>6</v>
      </c>
      <c r="V11" s="7" t="str">
        <f t="shared" si="6"/>
        <v/>
      </c>
      <c r="W11" s="8"/>
      <c r="X11" s="29">
        <v>26</v>
      </c>
      <c r="Y11" s="7">
        <f t="shared" si="7"/>
        <v>19</v>
      </c>
      <c r="Z11" s="8"/>
      <c r="AA11" s="7">
        <v>19</v>
      </c>
      <c r="AB11" s="7">
        <v>19</v>
      </c>
      <c r="AC11" s="7">
        <v>19</v>
      </c>
      <c r="AD11" s="7">
        <v>0</v>
      </c>
      <c r="AE11" s="7">
        <v>0</v>
      </c>
      <c r="AF11" s="7">
        <v>20</v>
      </c>
      <c r="AG11" s="7">
        <v>0</v>
      </c>
      <c r="AH11" s="7">
        <v>19</v>
      </c>
      <c r="AI11" s="7"/>
      <c r="AJ11" s="36">
        <f t="shared" si="8"/>
        <v>77</v>
      </c>
      <c r="AK11" s="6">
        <v>3</v>
      </c>
      <c r="AL11" s="6">
        <f t="shared" si="9"/>
        <v>96</v>
      </c>
      <c r="AM11" s="6">
        <v>2</v>
      </c>
      <c r="AN11" s="6">
        <f t="shared" si="10"/>
        <v>96</v>
      </c>
      <c r="AO11" s="6">
        <v>5</v>
      </c>
      <c r="AQ11" s="6">
        <v>3250</v>
      </c>
      <c r="AS11" s="6">
        <v>3</v>
      </c>
      <c r="AT11" s="7" t="str">
        <v>Bethany Webb</v>
      </c>
    </row>
    <row r="12" spans="1:47" x14ac:dyDescent="0.2">
      <c r="A12" s="27" t="s">
        <v>108</v>
      </c>
      <c r="B12" s="26"/>
      <c r="C12" s="28">
        <v>37.5</v>
      </c>
      <c r="D12" s="7">
        <f t="shared" si="0"/>
        <v>14</v>
      </c>
      <c r="F12" s="29">
        <v>27.5</v>
      </c>
      <c r="G12" s="7">
        <f t="shared" si="1"/>
        <v>20</v>
      </c>
      <c r="I12" s="29">
        <v>32</v>
      </c>
      <c r="J12" s="7">
        <f t="shared" si="2"/>
        <v>15</v>
      </c>
      <c r="L12" s="29">
        <v>39</v>
      </c>
      <c r="M12" s="7">
        <f t="shared" si="3"/>
        <v>17</v>
      </c>
      <c r="O12" s="34">
        <v>33</v>
      </c>
      <c r="P12" s="7">
        <f t="shared" si="4"/>
        <v>17</v>
      </c>
      <c r="Q12" s="8"/>
      <c r="R12" s="104">
        <v>37</v>
      </c>
      <c r="S12" s="7">
        <f t="shared" si="5"/>
        <v>17</v>
      </c>
      <c r="T12" s="8"/>
      <c r="U12" s="34">
        <v>33</v>
      </c>
      <c r="V12" s="7">
        <f t="shared" si="6"/>
        <v>20</v>
      </c>
      <c r="W12" s="8"/>
      <c r="X12" s="34">
        <v>24</v>
      </c>
      <c r="Y12" s="7">
        <f t="shared" si="7"/>
        <v>20</v>
      </c>
      <c r="Z12" s="8"/>
      <c r="AA12" s="7">
        <v>14</v>
      </c>
      <c r="AB12" s="7">
        <v>20</v>
      </c>
      <c r="AC12" s="7">
        <v>15</v>
      </c>
      <c r="AD12" s="7">
        <v>17</v>
      </c>
      <c r="AE12" s="7">
        <v>17</v>
      </c>
      <c r="AF12" s="7">
        <v>17</v>
      </c>
      <c r="AG12" s="7">
        <v>20</v>
      </c>
      <c r="AH12" s="7">
        <v>20</v>
      </c>
      <c r="AI12" s="7"/>
      <c r="AJ12" s="36">
        <f t="shared" si="8"/>
        <v>77</v>
      </c>
      <c r="AK12" s="6">
        <v>3</v>
      </c>
      <c r="AL12" s="6">
        <f t="shared" si="9"/>
        <v>94</v>
      </c>
      <c r="AM12" s="6">
        <v>4</v>
      </c>
      <c r="AN12" s="6">
        <f t="shared" si="10"/>
        <v>111</v>
      </c>
      <c r="AO12" s="6">
        <v>2</v>
      </c>
      <c r="AQ12" s="6">
        <v>3420</v>
      </c>
      <c r="AS12" s="6">
        <v>4</v>
      </c>
      <c r="AT12" s="7" t="str">
        <v>Alicia Wilson</v>
      </c>
    </row>
    <row r="13" spans="1:47" ht="12" customHeight="1" x14ac:dyDescent="0.2">
      <c r="A13" s="27" t="s">
        <v>184</v>
      </c>
      <c r="B13" s="26"/>
      <c r="C13" s="103">
        <v>35</v>
      </c>
      <c r="D13" s="7">
        <f t="shared" si="0"/>
        <v>16</v>
      </c>
      <c r="F13" s="34">
        <v>33</v>
      </c>
      <c r="G13" s="7">
        <f t="shared" si="1"/>
        <v>16</v>
      </c>
      <c r="I13" s="104">
        <v>28</v>
      </c>
      <c r="J13" s="7">
        <f t="shared" si="2"/>
        <v>17</v>
      </c>
      <c r="L13" s="104">
        <v>36</v>
      </c>
      <c r="M13" s="7">
        <f t="shared" si="3"/>
        <v>18</v>
      </c>
      <c r="O13" s="34">
        <v>38</v>
      </c>
      <c r="P13" s="7">
        <f t="shared" si="4"/>
        <v>16</v>
      </c>
      <c r="Q13" s="8"/>
      <c r="R13" s="104" t="s">
        <v>6</v>
      </c>
      <c r="S13" s="7" t="str">
        <f t="shared" si="5"/>
        <v/>
      </c>
      <c r="T13" s="8"/>
      <c r="U13" s="29">
        <v>35</v>
      </c>
      <c r="V13" s="7">
        <f t="shared" si="6"/>
        <v>18</v>
      </c>
      <c r="W13" s="8"/>
      <c r="X13" s="29">
        <v>28</v>
      </c>
      <c r="Y13" s="7">
        <f t="shared" si="7"/>
        <v>17</v>
      </c>
      <c r="Z13" s="8"/>
      <c r="AA13" s="7">
        <v>16</v>
      </c>
      <c r="AB13" s="7">
        <v>16</v>
      </c>
      <c r="AC13" s="7">
        <v>17</v>
      </c>
      <c r="AD13" s="7">
        <v>18</v>
      </c>
      <c r="AE13" s="7">
        <v>16</v>
      </c>
      <c r="AF13" s="7">
        <v>0</v>
      </c>
      <c r="AG13" s="7">
        <v>18</v>
      </c>
      <c r="AH13" s="7">
        <v>17</v>
      </c>
      <c r="AI13" s="7"/>
      <c r="AJ13" s="36">
        <f t="shared" si="8"/>
        <v>70</v>
      </c>
      <c r="AK13" s="6">
        <v>5</v>
      </c>
      <c r="AL13" s="6">
        <f t="shared" si="9"/>
        <v>86</v>
      </c>
      <c r="AM13" s="6">
        <v>5</v>
      </c>
      <c r="AN13" s="6">
        <f t="shared" si="10"/>
        <v>102</v>
      </c>
      <c r="AO13" s="6">
        <v>4</v>
      </c>
      <c r="AQ13" s="6">
        <v>5540</v>
      </c>
      <c r="AS13" s="6">
        <v>5</v>
      </c>
      <c r="AT13" s="7" t="str">
        <v>Ailey McColm</v>
      </c>
    </row>
    <row r="14" spans="1:47" x14ac:dyDescent="0.2">
      <c r="A14" s="27" t="s">
        <v>121</v>
      </c>
      <c r="B14" s="26"/>
      <c r="C14" s="103" t="s">
        <v>6</v>
      </c>
      <c r="D14" s="7" t="str">
        <f t="shared" si="0"/>
        <v/>
      </c>
      <c r="F14" s="29">
        <v>42</v>
      </c>
      <c r="G14" s="7">
        <f t="shared" si="1"/>
        <v>13</v>
      </c>
      <c r="I14" s="34" t="s">
        <v>6</v>
      </c>
      <c r="J14" s="7" t="str">
        <f t="shared" si="2"/>
        <v/>
      </c>
      <c r="L14" s="34">
        <v>44</v>
      </c>
      <c r="M14" s="7">
        <f t="shared" si="3"/>
        <v>16</v>
      </c>
      <c r="O14" s="34" t="s">
        <v>6</v>
      </c>
      <c r="P14" s="7" t="str">
        <f t="shared" si="4"/>
        <v/>
      </c>
      <c r="Q14" s="8"/>
      <c r="R14" s="30" t="s">
        <v>6</v>
      </c>
      <c r="S14" s="7" t="str">
        <f t="shared" si="5"/>
        <v/>
      </c>
      <c r="T14" s="8"/>
      <c r="U14" s="29">
        <v>41</v>
      </c>
      <c r="V14" s="7">
        <f t="shared" si="6"/>
        <v>17</v>
      </c>
      <c r="W14" s="8"/>
      <c r="X14" s="29" t="s">
        <v>6</v>
      </c>
      <c r="Y14" s="7" t="str">
        <f t="shared" si="7"/>
        <v/>
      </c>
      <c r="Z14" s="8"/>
      <c r="AA14" s="7">
        <v>0</v>
      </c>
      <c r="AB14" s="7">
        <v>13</v>
      </c>
      <c r="AC14" s="7">
        <v>0</v>
      </c>
      <c r="AD14" s="7">
        <v>16</v>
      </c>
      <c r="AE14" s="7">
        <v>0</v>
      </c>
      <c r="AF14" s="7">
        <v>0</v>
      </c>
      <c r="AG14" s="7">
        <v>17</v>
      </c>
      <c r="AH14" s="7">
        <v>0</v>
      </c>
      <c r="AI14" s="7"/>
      <c r="AJ14" s="36">
        <f t="shared" si="8"/>
        <v>46</v>
      </c>
      <c r="AK14" s="6">
        <v>8</v>
      </c>
      <c r="AL14" s="6">
        <f t="shared" si="9"/>
        <v>46</v>
      </c>
      <c r="AM14" s="6">
        <v>8</v>
      </c>
      <c r="AN14" s="6">
        <f t="shared" si="10"/>
        <v>46</v>
      </c>
      <c r="AO14" s="6">
        <v>8</v>
      </c>
      <c r="AQ14" s="6">
        <v>8880</v>
      </c>
      <c r="AS14" s="6">
        <v>8</v>
      </c>
      <c r="AT14" s="7" t="str">
        <v>Alexa Beck</v>
      </c>
    </row>
    <row r="15" spans="1:47" x14ac:dyDescent="0.2">
      <c r="A15" s="27"/>
      <c r="B15" s="26"/>
      <c r="C15" s="28"/>
      <c r="D15" s="7" t="str">
        <f t="shared" si="0"/>
        <v/>
      </c>
      <c r="F15" s="29"/>
      <c r="G15" s="7" t="str">
        <f t="shared" si="1"/>
        <v/>
      </c>
      <c r="I15" s="29"/>
      <c r="J15" s="7" t="str">
        <f t="shared" si="2"/>
        <v/>
      </c>
      <c r="L15" s="29"/>
      <c r="M15" s="7" t="str">
        <f t="shared" si="3"/>
        <v/>
      </c>
      <c r="O15" s="29"/>
      <c r="P15" s="7" t="str">
        <f t="shared" si="4"/>
        <v/>
      </c>
      <c r="Q15" s="8"/>
      <c r="R15" s="104"/>
      <c r="S15" s="7" t="str">
        <f t="shared" si="5"/>
        <v/>
      </c>
      <c r="T15" s="8"/>
      <c r="U15" s="29"/>
      <c r="V15" s="7" t="str">
        <f t="shared" si="6"/>
        <v/>
      </c>
      <c r="W15" s="8"/>
      <c r="X15" s="34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27"/>
      <c r="B16" s="26"/>
      <c r="C16" s="28"/>
      <c r="D16" s="7" t="str">
        <f t="shared" si="0"/>
        <v/>
      </c>
      <c r="F16" s="34"/>
      <c r="G16" s="7" t="str">
        <f t="shared" si="1"/>
        <v/>
      </c>
      <c r="I16" s="29"/>
      <c r="J16" s="7" t="str">
        <f t="shared" si="2"/>
        <v/>
      </c>
      <c r="L16" s="29"/>
      <c r="M16" s="7" t="str">
        <f t="shared" si="3"/>
        <v/>
      </c>
      <c r="O16" s="29"/>
      <c r="P16" s="7" t="str">
        <f t="shared" si="4"/>
        <v/>
      </c>
      <c r="Q16" s="8"/>
      <c r="R16" s="34"/>
      <c r="S16" s="7" t="str">
        <f t="shared" si="5"/>
        <v/>
      </c>
      <c r="T16" s="8"/>
      <c r="U16" s="29"/>
      <c r="V16" s="7" t="str">
        <f t="shared" si="6"/>
        <v/>
      </c>
      <c r="W16" s="8"/>
      <c r="X16" s="34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27"/>
      <c r="C17" s="28"/>
      <c r="D17" s="7" t="str">
        <f t="shared" si="0"/>
        <v/>
      </c>
      <c r="F17" s="34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28"/>
      <c r="D18" s="7" t="str">
        <f t="shared" si="0"/>
        <v/>
      </c>
      <c r="F18" s="34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103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27"/>
      <c r="C22" s="103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27"/>
      <c r="C23" s="28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105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 t="s">
        <v>30</v>
      </c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5" priority="1" stopIfTrue="1" operator="equal">
      <formula>18</formula>
    </cfRule>
    <cfRule type="cellIs" dxfId="4" priority="2" stopIfTrue="1" operator="equal">
      <formula>19</formula>
    </cfRule>
    <cfRule type="cellIs" dxfId="3" priority="3" stopIfTrue="1" operator="equal">
      <formula>20</formula>
    </cfRule>
  </conditionalFormatting>
  <conditionalFormatting sqref="E3 H3 K3 N3 Q3 T3 W3">
    <cfRule type="cellIs" dxfId="2" priority="4" stopIfTrue="1" operator="equal">
      <formula>18</formula>
    </cfRule>
    <cfRule type="cellIs" dxfId="1" priority="5" stopIfTrue="1" operator="equal">
      <formula>19</formula>
    </cfRule>
    <cfRule type="cellIs" dxfId="0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T51"/>
  <sheetViews>
    <sheetView topLeftCell="T1" zoomScaleNormal="100" workbookViewId="0">
      <selection activeCell="X11" sqref="X1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Boys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27" t="str">
        <f>Leaderboards!D7</f>
        <v>Ferndown</v>
      </c>
      <c r="D3" s="128"/>
      <c r="E3" s="19"/>
      <c r="F3" s="127" t="str">
        <f>Leaderboards!D8</f>
        <v>Highcliffe Castle</v>
      </c>
      <c r="G3" s="128"/>
      <c r="H3" s="19"/>
      <c r="I3" s="127" t="s">
        <v>172</v>
      </c>
      <c r="J3" s="128"/>
      <c r="K3" s="19"/>
      <c r="L3" s="127" t="s">
        <v>8</v>
      </c>
      <c r="M3" s="128"/>
      <c r="N3" s="19"/>
      <c r="O3" s="127" t="s">
        <v>31</v>
      </c>
      <c r="P3" s="127"/>
      <c r="Q3" s="19"/>
      <c r="R3" s="127" t="s">
        <v>176</v>
      </c>
      <c r="S3" s="128"/>
      <c r="T3" s="19"/>
      <c r="U3" s="127" t="s">
        <v>232</v>
      </c>
      <c r="V3" s="128"/>
      <c r="W3" s="19"/>
      <c r="X3" s="127" t="str">
        <f>Leaderboards!D14</f>
        <v>Dudsbury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20</v>
      </c>
      <c r="AM3" s="106" t="s">
        <v>19</v>
      </c>
      <c r="AN3" s="106" t="s">
        <v>21</v>
      </c>
      <c r="AO3" s="106" t="s">
        <v>19</v>
      </c>
      <c r="AP3" s="106"/>
      <c r="AQ3" s="106" t="s">
        <v>22</v>
      </c>
      <c r="AR3" s="106"/>
      <c r="AS3" s="106" t="s">
        <v>23</v>
      </c>
      <c r="AT3" s="35"/>
    </row>
    <row r="4" spans="1:46" ht="14.25" x14ac:dyDescent="0.2">
      <c r="A4" s="20"/>
      <c r="B4" s="21"/>
      <c r="C4" s="22" t="s">
        <v>24</v>
      </c>
      <c r="D4" s="23" t="s">
        <v>25</v>
      </c>
      <c r="E4" s="24"/>
      <c r="F4" s="22" t="s">
        <v>24</v>
      </c>
      <c r="G4" s="23" t="s">
        <v>25</v>
      </c>
      <c r="H4" s="24"/>
      <c r="I4" s="22" t="s">
        <v>24</v>
      </c>
      <c r="J4" s="23" t="s">
        <v>25</v>
      </c>
      <c r="K4" s="24"/>
      <c r="L4" s="22" t="s">
        <v>24</v>
      </c>
      <c r="M4" s="23" t="s">
        <v>25</v>
      </c>
      <c r="N4" s="24"/>
      <c r="O4" s="22" t="s">
        <v>24</v>
      </c>
      <c r="P4" s="23" t="s">
        <v>25</v>
      </c>
      <c r="Q4" s="24"/>
      <c r="R4" s="22" t="s">
        <v>24</v>
      </c>
      <c r="S4" s="23" t="s">
        <v>25</v>
      </c>
      <c r="T4" s="24"/>
      <c r="U4" s="22" t="s">
        <v>24</v>
      </c>
      <c r="V4" s="23" t="s">
        <v>25</v>
      </c>
      <c r="W4" s="24"/>
      <c r="X4" s="22" t="s">
        <v>24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204</v>
      </c>
      <c r="B6" s="26"/>
      <c r="C6" s="34">
        <v>75</v>
      </c>
      <c r="D6" s="7">
        <f t="shared" ref="D6:D51" si="0">IF(AND(ISNUMBER(C6),C6&gt;0),MAX(1,IF(ISNUMBER(C6),21-RANK(C6,C$6:C$51,TRUE),0)),"")</f>
        <v>16</v>
      </c>
      <c r="F6" s="29">
        <v>63</v>
      </c>
      <c r="G6" s="7">
        <f>IF(AND(ISNUMBER(F6),F6&gt;0),MAX(1,IF(ISNUMBER(F6),21-RANK(F6,F$6:F$51,TRUE),0)),"")</f>
        <v>17</v>
      </c>
      <c r="I6" s="104" t="s">
        <v>6</v>
      </c>
      <c r="J6" s="7" t="str">
        <f>IF(AND(ISNUMBER(I6),I6&gt;0),MAX(1,IF(ISNUMBER(I6),21-RANK(I6,I$6:I$51,TRUE),0)),"")</f>
        <v/>
      </c>
      <c r="L6" s="34">
        <v>80</v>
      </c>
      <c r="M6" s="7">
        <f>IF(AND(ISNUMBER(L6),L6&gt;0),MAX(1,IF(ISNUMBER(L6),21-RANK(L6,L$6:L$51,TRUE),0)),"")</f>
        <v>13</v>
      </c>
      <c r="O6" s="29" t="s">
        <v>6</v>
      </c>
      <c r="P6" s="7" t="str">
        <f>IF(AND(ISNUMBER(O6),O6&gt;0),MAX(1,IF(ISNUMBER(O6),21-RANK(O6,O$6:O$51,TRUE),0)),"")</f>
        <v/>
      </c>
      <c r="Q6" s="8"/>
      <c r="R6" s="34">
        <v>71</v>
      </c>
      <c r="S6" s="7">
        <f>IF(AND(ISNUMBER(R6),R6&gt;0),MAX(1,IF(ISNUMBER(R6),21-RANK(R6,R$6:R$51,TRUE),0)),"")</f>
        <v>19</v>
      </c>
      <c r="T6" s="8"/>
      <c r="U6" s="34" t="s">
        <v>6</v>
      </c>
      <c r="V6" s="7" t="str">
        <f>IF(AND(ISNUMBER(U6),U6&gt;0),MAX(1,IF(ISNUMBER(U6),21-RANK(U6,U$6:U$51,TRUE),0)),"")</f>
        <v/>
      </c>
      <c r="W6" s="8"/>
      <c r="X6" s="34">
        <v>73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16</v>
      </c>
      <c r="AB6" s="7">
        <f t="array" ref="AB6:AB50">IF(ISNUMBER(G6:G50),G6:G50,0)</f>
        <v>17</v>
      </c>
      <c r="AC6" s="7">
        <f t="array" ref="AC6:AC50">IF(ISNUMBER(J6:J50),J6:J50,0)</f>
        <v>0</v>
      </c>
      <c r="AD6" s="7">
        <f t="array" ref="AD6:AD50">IF(ISNUMBER(M6:M50),M6:M50,0)</f>
        <v>13</v>
      </c>
      <c r="AE6" s="7">
        <f t="array" ref="AE6:AE50">IF(ISNUMBER(P6:P50),P6:P50,0)</f>
        <v>0</v>
      </c>
      <c r="AF6" s="7">
        <f t="array" ref="AF6:AF50">IF(ISNUMBER(S6:S50),S6:S50,0)</f>
        <v>19</v>
      </c>
      <c r="AG6" s="7">
        <f t="array" ref="AG6:AG50">IF(ISNUMBER(V6:V50),V6:V50,0)</f>
        <v>0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68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81</v>
      </c>
      <c r="AM6" s="6">
        <f t="array" ref="AM6:AM50">IF(AL6:AL50&gt;0,RANK(AL6:AL50,AL$6:AL$50),0)</f>
        <v>5</v>
      </c>
      <c r="AN6" s="6">
        <f>IF(A6&gt;0,LARGE(AA6:AH6,1)+LARGE(AA6:AH6,2)+LARGE(AA6:AH6,3)+LARGE(AA6:AH6,4)+LARGE(AA6:AH6,5)+LARGE(AA6:AH6,6),0)</f>
        <v>81</v>
      </c>
      <c r="AO6" s="6">
        <f t="array" ref="AO6:AO50">IF(AN6:AN50&gt;0,RANK(AN6:AN50,AN$6:AN$50),0)</f>
        <v>7</v>
      </c>
      <c r="AQ6" s="6">
        <f t="array" ref="AQ6:AQ50">IF(AK6:AK50&gt;0,(AK6:AK50*1000)+(AM6:AM50*100)+(AO6:AO50*10),1000000)</f>
        <v>5570</v>
      </c>
      <c r="AS6" s="6">
        <f t="array" ref="AS6:AS50">IF(AQ6:AQ50&lt;1000000,RANK(AQ6:AQ50,AQ$6:AQ$50,1),"")</f>
        <v>5</v>
      </c>
      <c r="AT6" s="7" t="str">
        <f t="array" ref="AT6:AT50">IF(A6:A50&lt;&gt;"",A6:A50,"")</f>
        <v>Harvey Bateman</v>
      </c>
    </row>
    <row r="7" spans="1:46" x14ac:dyDescent="0.2">
      <c r="A7" s="27" t="s">
        <v>205</v>
      </c>
      <c r="B7" s="26"/>
      <c r="C7" s="29">
        <v>74</v>
      </c>
      <c r="D7" s="7">
        <f t="shared" si="0"/>
        <v>17</v>
      </c>
      <c r="F7" s="29">
        <v>63</v>
      </c>
      <c r="G7" s="7">
        <f t="shared" ref="G7:G51" si="1">IF(AND(ISNUMBER(F7),F7&gt;0),MAX(1,IF(ISNUMBER(F7),21-RANK(F7,F$6:F$51,TRUE),0)),"")</f>
        <v>17</v>
      </c>
      <c r="I7" s="104">
        <v>77</v>
      </c>
      <c r="J7" s="7">
        <f t="shared" ref="J7:J51" si="2">IF(AND(ISNUMBER(I7),I7&gt;0),MAX(1,IF(ISNUMBER(I7),21-RANK(I7,I$6:I$51,TRUE),0)),"")</f>
        <v>12</v>
      </c>
      <c r="L7" s="34">
        <v>83</v>
      </c>
      <c r="M7" s="7">
        <f t="shared" ref="M7:M51" si="3">IF(AND(ISNUMBER(L7),L7&gt;0),MAX(1,IF(ISNUMBER(L7),21-RANK(L7,L$6:L$51,TRUE),0)),"")</f>
        <v>11</v>
      </c>
      <c r="O7" s="29" t="s">
        <v>6</v>
      </c>
      <c r="P7" s="7" t="str">
        <f t="shared" ref="P7:P51" si="4">IF(AND(ISNUMBER(O7),O7&gt;0),MAX(1,IF(ISNUMBER(O7),21-RANK(O7,O$6:O$51,TRUE),0)),"")</f>
        <v/>
      </c>
      <c r="Q7" s="8"/>
      <c r="R7" s="34" t="s">
        <v>6</v>
      </c>
      <c r="S7" s="7" t="str">
        <f t="shared" ref="S7:S51" si="5">IF(AND(ISNUMBER(R7),R7&gt;0),MAX(1,IF(ISNUMBER(R7),21-RANK(R7,R$6:R$51,TRUE),0)),"")</f>
        <v/>
      </c>
      <c r="T7" s="8"/>
      <c r="U7" s="34">
        <v>57</v>
      </c>
      <c r="V7" s="7">
        <f t="shared" ref="V7:V51" si="6">IF(AND(ISNUMBER(U7),U7&gt;0),MAX(1,IF(ISNUMBER(U7),21-RANK(U7,U$6:U$51,TRUE),0)),"")</f>
        <v>20</v>
      </c>
      <c r="W7" s="8"/>
      <c r="X7" s="34">
        <v>76</v>
      </c>
      <c r="Y7" s="7">
        <f t="shared" ref="Y7:Y51" si="7">IF(AND(ISNUMBER(X7),X7&gt;0),MAX(1,IF(ISNUMBER(X7),21-RANK(X7,X$6:X$51,TRUE),0)),"")</f>
        <v>14</v>
      </c>
      <c r="Z7" s="8"/>
      <c r="AA7" s="7">
        <v>17</v>
      </c>
      <c r="AB7" s="7">
        <v>17</v>
      </c>
      <c r="AC7" s="7">
        <v>12</v>
      </c>
      <c r="AD7" s="7">
        <v>11</v>
      </c>
      <c r="AE7" s="7">
        <v>0</v>
      </c>
      <c r="AF7" s="7">
        <v>0</v>
      </c>
      <c r="AG7" s="7">
        <v>20</v>
      </c>
      <c r="AH7" s="7">
        <v>14</v>
      </c>
      <c r="AI7" s="7"/>
      <c r="AJ7" s="36">
        <f t="shared" ref="AJ7:AJ51" si="8">IF(A7&gt;0,LARGE(AA7:AH7,1)+LARGE(AA7:AH7,2)+LARGE(AA7:AH7,3)+LARGE(AA7:AH7,4),0)</f>
        <v>68</v>
      </c>
      <c r="AK7" s="6">
        <v>5</v>
      </c>
      <c r="AL7" s="6">
        <f t="shared" ref="AL7:AL50" si="9">IF(A7&gt;0,LARGE(AA7:AH7,1)+LARGE(AA7:AH7,2)+LARGE(AA7:AH7,3)+LARGE(AA7:AH7,4)+LARGE(AA7:AH7,5),0)</f>
        <v>80</v>
      </c>
      <c r="AM7" s="6">
        <v>6</v>
      </c>
      <c r="AN7" s="6">
        <f t="shared" ref="AN7:AN50" si="10">IF(A7&gt;0,LARGE(AA7:AH7,1)+LARGE(AA7:AH7,2)+LARGE(AA7:AH7,3)+LARGE(AA7:AH7,4)+LARGE(AA7:AH7,5)+LARGE(AA7:AH7,6),0)</f>
        <v>91</v>
      </c>
      <c r="AO7" s="6">
        <v>5</v>
      </c>
      <c r="AQ7" s="6">
        <v>5650</v>
      </c>
      <c r="AS7" s="6">
        <v>6</v>
      </c>
      <c r="AT7" s="7" t="str">
        <v>Sammy Brown</v>
      </c>
    </row>
    <row r="8" spans="1:46" x14ac:dyDescent="0.2">
      <c r="A8" s="27" t="s">
        <v>206</v>
      </c>
      <c r="B8" s="26"/>
      <c r="C8" s="29" t="s">
        <v>6</v>
      </c>
      <c r="D8" s="7" t="str">
        <f t="shared" si="0"/>
        <v/>
      </c>
      <c r="F8" s="29">
        <v>65</v>
      </c>
      <c r="G8" s="7">
        <f t="shared" si="1"/>
        <v>14</v>
      </c>
      <c r="I8" s="104" t="s">
        <v>6</v>
      </c>
      <c r="J8" s="7" t="str">
        <f t="shared" si="2"/>
        <v/>
      </c>
      <c r="L8" s="34" t="s">
        <v>237</v>
      </c>
      <c r="M8" s="7" t="str">
        <f t="shared" si="3"/>
        <v/>
      </c>
      <c r="O8" s="30">
        <v>86</v>
      </c>
      <c r="P8" s="7">
        <f t="shared" si="4"/>
        <v>14</v>
      </c>
      <c r="Q8" s="8"/>
      <c r="R8" s="34" t="s">
        <v>6</v>
      </c>
      <c r="S8" s="7" t="str">
        <f t="shared" si="5"/>
        <v/>
      </c>
      <c r="T8" s="8"/>
      <c r="U8" s="34">
        <v>64</v>
      </c>
      <c r="V8" s="7">
        <f t="shared" si="6"/>
        <v>17</v>
      </c>
      <c r="W8" s="8"/>
      <c r="X8" s="34">
        <v>69</v>
      </c>
      <c r="Y8" s="7">
        <f t="shared" si="7"/>
        <v>20</v>
      </c>
      <c r="Z8" s="8"/>
      <c r="AA8" s="7">
        <v>0</v>
      </c>
      <c r="AB8" s="7">
        <v>14</v>
      </c>
      <c r="AC8" s="7">
        <v>0</v>
      </c>
      <c r="AD8" s="7">
        <v>0</v>
      </c>
      <c r="AE8" s="7">
        <v>14</v>
      </c>
      <c r="AF8" s="7">
        <v>0</v>
      </c>
      <c r="AG8" s="7">
        <v>17</v>
      </c>
      <c r="AH8" s="7">
        <v>20</v>
      </c>
      <c r="AI8" s="7"/>
      <c r="AJ8" s="36">
        <f t="shared" si="8"/>
        <v>65</v>
      </c>
      <c r="AK8" s="6">
        <v>9</v>
      </c>
      <c r="AL8" s="6">
        <f t="shared" si="9"/>
        <v>65</v>
      </c>
      <c r="AM8" s="6">
        <v>10</v>
      </c>
      <c r="AN8" s="6">
        <f t="shared" si="10"/>
        <v>65</v>
      </c>
      <c r="AO8" s="6">
        <v>10</v>
      </c>
      <c r="AQ8" s="6">
        <v>10100</v>
      </c>
      <c r="AS8" s="6">
        <v>9</v>
      </c>
      <c r="AT8" s="7" t="str">
        <v>Freddie Bunford</v>
      </c>
    </row>
    <row r="9" spans="1:46" x14ac:dyDescent="0.2">
      <c r="A9" s="27" t="s">
        <v>207</v>
      </c>
      <c r="B9" s="26"/>
      <c r="C9" s="29" t="s">
        <v>6</v>
      </c>
      <c r="D9" s="7" t="str">
        <f t="shared" si="0"/>
        <v/>
      </c>
      <c r="F9" s="29" t="s">
        <v>6</v>
      </c>
      <c r="G9" s="7" t="str">
        <f t="shared" si="1"/>
        <v/>
      </c>
      <c r="I9" s="104">
        <v>75</v>
      </c>
      <c r="J9" s="7">
        <f t="shared" si="2"/>
        <v>14</v>
      </c>
      <c r="L9" s="34">
        <v>81</v>
      </c>
      <c r="M9" s="7">
        <f t="shared" si="3"/>
        <v>12</v>
      </c>
      <c r="O9" s="29">
        <v>75</v>
      </c>
      <c r="P9" s="7">
        <f t="shared" si="4"/>
        <v>20</v>
      </c>
      <c r="Q9" s="8"/>
      <c r="R9" s="34">
        <v>73</v>
      </c>
      <c r="S9" s="7">
        <f t="shared" si="5"/>
        <v>16</v>
      </c>
      <c r="T9" s="8"/>
      <c r="U9" s="34" t="s">
        <v>6</v>
      </c>
      <c r="V9" s="7" t="str">
        <f t="shared" si="6"/>
        <v/>
      </c>
      <c r="W9" s="8"/>
      <c r="X9" s="34">
        <v>71</v>
      </c>
      <c r="Y9" s="7">
        <f t="shared" si="7"/>
        <v>18</v>
      </c>
      <c r="Z9" s="8"/>
      <c r="AA9" s="7">
        <v>0</v>
      </c>
      <c r="AB9" s="7">
        <v>0</v>
      </c>
      <c r="AC9" s="7">
        <v>14</v>
      </c>
      <c r="AD9" s="7">
        <v>12</v>
      </c>
      <c r="AE9" s="7">
        <v>20</v>
      </c>
      <c r="AF9" s="7">
        <v>16</v>
      </c>
      <c r="AG9" s="7">
        <v>0</v>
      </c>
      <c r="AH9" s="7">
        <v>18</v>
      </c>
      <c r="AI9" s="7"/>
      <c r="AJ9" s="36">
        <f t="shared" si="8"/>
        <v>68</v>
      </c>
      <c r="AK9" s="6">
        <v>5</v>
      </c>
      <c r="AL9" s="6">
        <f t="shared" si="9"/>
        <v>80</v>
      </c>
      <c r="AM9" s="6">
        <v>6</v>
      </c>
      <c r="AN9" s="6">
        <f t="shared" si="10"/>
        <v>80</v>
      </c>
      <c r="AO9" s="6">
        <v>8</v>
      </c>
      <c r="AQ9" s="6">
        <v>5680</v>
      </c>
      <c r="AS9" s="6">
        <v>7</v>
      </c>
      <c r="AT9" s="7" t="str">
        <v>Will Chesterman</v>
      </c>
    </row>
    <row r="10" spans="1:46" x14ac:dyDescent="0.2">
      <c r="A10" s="27" t="s">
        <v>208</v>
      </c>
      <c r="B10" s="26"/>
      <c r="C10" s="29">
        <v>76</v>
      </c>
      <c r="D10" s="7">
        <f t="shared" si="0"/>
        <v>14</v>
      </c>
      <c r="F10" s="29">
        <v>58</v>
      </c>
      <c r="G10" s="7">
        <f t="shared" si="1"/>
        <v>19</v>
      </c>
      <c r="I10" s="30">
        <v>76</v>
      </c>
      <c r="J10" s="7">
        <f t="shared" si="2"/>
        <v>13</v>
      </c>
      <c r="L10" s="34">
        <v>71</v>
      </c>
      <c r="M10" s="7">
        <f t="shared" si="3"/>
        <v>18</v>
      </c>
      <c r="O10" s="34">
        <v>80</v>
      </c>
      <c r="P10" s="7">
        <f t="shared" si="4"/>
        <v>17</v>
      </c>
      <c r="Q10" s="8"/>
      <c r="R10" s="34">
        <v>70</v>
      </c>
      <c r="S10" s="7">
        <f t="shared" si="5"/>
        <v>20</v>
      </c>
      <c r="T10" s="8"/>
      <c r="U10" s="34">
        <v>69</v>
      </c>
      <c r="V10" s="7">
        <f t="shared" si="6"/>
        <v>13</v>
      </c>
      <c r="W10" s="8"/>
      <c r="X10" s="29">
        <v>69</v>
      </c>
      <c r="Y10" s="7">
        <f t="shared" si="7"/>
        <v>20</v>
      </c>
      <c r="Z10" s="8"/>
      <c r="AA10" s="7">
        <v>14</v>
      </c>
      <c r="AB10" s="7">
        <v>19</v>
      </c>
      <c r="AC10" s="7">
        <v>13</v>
      </c>
      <c r="AD10" s="7">
        <v>18</v>
      </c>
      <c r="AE10" s="7">
        <v>17</v>
      </c>
      <c r="AF10" s="7">
        <v>20</v>
      </c>
      <c r="AG10" s="7">
        <v>13</v>
      </c>
      <c r="AH10" s="7">
        <v>20</v>
      </c>
      <c r="AI10" s="7"/>
      <c r="AJ10" s="36">
        <f t="shared" si="8"/>
        <v>77</v>
      </c>
      <c r="AK10" s="6">
        <v>1</v>
      </c>
      <c r="AL10" s="6">
        <f t="shared" si="9"/>
        <v>94</v>
      </c>
      <c r="AM10" s="6">
        <v>1</v>
      </c>
      <c r="AN10" s="6">
        <f t="shared" si="10"/>
        <v>108</v>
      </c>
      <c r="AO10" s="6">
        <v>1</v>
      </c>
      <c r="AQ10" s="6">
        <v>1110</v>
      </c>
      <c r="AS10" s="6">
        <v>1</v>
      </c>
      <c r="AT10" s="7" t="str">
        <v>Evan Goulding</v>
      </c>
    </row>
    <row r="11" spans="1:46" x14ac:dyDescent="0.2">
      <c r="A11" s="27" t="s">
        <v>209</v>
      </c>
      <c r="B11" s="26"/>
      <c r="C11" s="34">
        <v>70</v>
      </c>
      <c r="D11" s="7">
        <f t="shared" si="0"/>
        <v>20</v>
      </c>
      <c r="F11" s="29">
        <v>61</v>
      </c>
      <c r="G11" s="7">
        <f t="shared" si="1"/>
        <v>18</v>
      </c>
      <c r="I11" s="104">
        <v>67</v>
      </c>
      <c r="J11" s="7">
        <f t="shared" si="2"/>
        <v>20</v>
      </c>
      <c r="L11" s="34">
        <v>78</v>
      </c>
      <c r="M11" s="7">
        <f t="shared" si="3"/>
        <v>14</v>
      </c>
      <c r="O11" s="29">
        <v>95</v>
      </c>
      <c r="P11" s="7">
        <f t="shared" si="4"/>
        <v>13</v>
      </c>
      <c r="Q11" s="8"/>
      <c r="R11" s="34">
        <v>76</v>
      </c>
      <c r="S11" s="7">
        <f t="shared" si="5"/>
        <v>15</v>
      </c>
      <c r="T11" s="8"/>
      <c r="U11" s="34" t="s">
        <v>6</v>
      </c>
      <c r="V11" s="7" t="str">
        <f t="shared" si="6"/>
        <v/>
      </c>
      <c r="W11" s="8"/>
      <c r="X11" s="117" t="s">
        <v>6</v>
      </c>
      <c r="Y11" s="7" t="str">
        <f t="shared" si="7"/>
        <v/>
      </c>
      <c r="Z11" s="8"/>
      <c r="AA11" s="7">
        <v>20</v>
      </c>
      <c r="AB11" s="7">
        <v>18</v>
      </c>
      <c r="AC11" s="7">
        <v>20</v>
      </c>
      <c r="AD11" s="7">
        <v>14</v>
      </c>
      <c r="AE11" s="7">
        <v>13</v>
      </c>
      <c r="AF11" s="7">
        <v>15</v>
      </c>
      <c r="AG11" s="7">
        <v>0</v>
      </c>
      <c r="AH11" s="7">
        <v>0</v>
      </c>
      <c r="AI11" s="7"/>
      <c r="AJ11" s="36">
        <f t="shared" si="8"/>
        <v>73</v>
      </c>
      <c r="AK11" s="6">
        <v>3</v>
      </c>
      <c r="AL11" s="6">
        <f t="shared" si="9"/>
        <v>87</v>
      </c>
      <c r="AM11" s="6">
        <v>3</v>
      </c>
      <c r="AN11" s="6">
        <f t="shared" si="10"/>
        <v>100</v>
      </c>
      <c r="AO11" s="6">
        <v>4</v>
      </c>
      <c r="AQ11" s="6">
        <v>3340</v>
      </c>
      <c r="AS11" s="6">
        <v>3</v>
      </c>
      <c r="AT11" s="7" t="str">
        <v>Joshua Harvey</v>
      </c>
    </row>
    <row r="12" spans="1:46" x14ac:dyDescent="0.2">
      <c r="A12" s="27" t="s">
        <v>210</v>
      </c>
      <c r="B12" s="26"/>
      <c r="C12" s="34">
        <v>82</v>
      </c>
      <c r="D12" s="7">
        <f t="shared" si="0"/>
        <v>11</v>
      </c>
      <c r="F12" s="34" t="s">
        <v>6</v>
      </c>
      <c r="G12" s="7" t="str">
        <f t="shared" si="1"/>
        <v/>
      </c>
      <c r="I12" s="34">
        <v>70</v>
      </c>
      <c r="J12" s="7">
        <f t="shared" si="2"/>
        <v>18</v>
      </c>
      <c r="L12" s="34">
        <v>87</v>
      </c>
      <c r="M12" s="7">
        <f t="shared" si="3"/>
        <v>10</v>
      </c>
      <c r="O12" s="29" t="s">
        <v>236</v>
      </c>
      <c r="P12" s="7" t="str">
        <f t="shared" si="4"/>
        <v/>
      </c>
      <c r="Q12" s="8"/>
      <c r="R12" s="34">
        <v>83</v>
      </c>
      <c r="S12" s="7">
        <f t="shared" si="5"/>
        <v>14</v>
      </c>
      <c r="T12" s="8"/>
      <c r="U12" s="34">
        <v>61</v>
      </c>
      <c r="V12" s="7">
        <f t="shared" si="6"/>
        <v>18</v>
      </c>
      <c r="W12" s="8"/>
      <c r="X12" s="117" t="s">
        <v>236</v>
      </c>
      <c r="Y12" s="7" t="str">
        <f t="shared" si="7"/>
        <v/>
      </c>
      <c r="Z12" s="8"/>
      <c r="AA12" s="7">
        <v>11</v>
      </c>
      <c r="AB12" s="7">
        <v>0</v>
      </c>
      <c r="AC12" s="7">
        <v>18</v>
      </c>
      <c r="AD12" s="7">
        <v>10</v>
      </c>
      <c r="AE12" s="7">
        <v>0</v>
      </c>
      <c r="AF12" s="7">
        <v>14</v>
      </c>
      <c r="AG12" s="7">
        <v>18</v>
      </c>
      <c r="AH12" s="7">
        <v>0</v>
      </c>
      <c r="AI12" s="7"/>
      <c r="AJ12" s="36">
        <f t="shared" si="8"/>
        <v>61</v>
      </c>
      <c r="AK12" s="6">
        <v>12</v>
      </c>
      <c r="AL12" s="6">
        <f t="shared" si="9"/>
        <v>71</v>
      </c>
      <c r="AM12" s="6">
        <v>9</v>
      </c>
      <c r="AN12" s="6">
        <f t="shared" si="10"/>
        <v>71</v>
      </c>
      <c r="AO12" s="6">
        <v>9</v>
      </c>
      <c r="AQ12" s="6">
        <v>12990</v>
      </c>
      <c r="AS12" s="6">
        <v>12</v>
      </c>
      <c r="AT12" s="7" t="str">
        <v>James McIntosh</v>
      </c>
    </row>
    <row r="13" spans="1:46" ht="12" customHeight="1" x14ac:dyDescent="0.2">
      <c r="A13" s="27" t="s">
        <v>211</v>
      </c>
      <c r="B13" s="26"/>
      <c r="C13" s="34">
        <v>70</v>
      </c>
      <c r="D13" s="7">
        <f t="shared" si="0"/>
        <v>20</v>
      </c>
      <c r="F13" s="29" t="s">
        <v>6</v>
      </c>
      <c r="G13" s="7" t="str">
        <f t="shared" si="1"/>
        <v/>
      </c>
      <c r="I13" s="30">
        <v>72</v>
      </c>
      <c r="J13" s="7">
        <f t="shared" si="2"/>
        <v>16</v>
      </c>
      <c r="L13" s="34" t="s">
        <v>6</v>
      </c>
      <c r="M13" s="7" t="str">
        <f t="shared" si="3"/>
        <v/>
      </c>
      <c r="O13" s="29" t="s">
        <v>6</v>
      </c>
      <c r="P13" s="7" t="str">
        <f t="shared" si="4"/>
        <v/>
      </c>
      <c r="Q13" s="8"/>
      <c r="R13" s="34" t="s">
        <v>6</v>
      </c>
      <c r="S13" s="7" t="str">
        <f t="shared" si="5"/>
        <v/>
      </c>
      <c r="T13" s="8"/>
      <c r="U13" s="34" t="s">
        <v>6</v>
      </c>
      <c r="V13" s="7" t="str">
        <f t="shared" si="6"/>
        <v/>
      </c>
      <c r="W13" s="8"/>
      <c r="X13" s="117" t="s">
        <v>6</v>
      </c>
      <c r="Y13" s="7" t="str">
        <f t="shared" si="7"/>
        <v/>
      </c>
      <c r="Z13" s="8"/>
      <c r="AA13" s="7">
        <v>20</v>
      </c>
      <c r="AB13" s="7">
        <v>0</v>
      </c>
      <c r="AC13" s="7">
        <v>16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36</v>
      </c>
      <c r="AK13" s="6">
        <v>14</v>
      </c>
      <c r="AL13" s="6">
        <f t="shared" si="9"/>
        <v>36</v>
      </c>
      <c r="AM13" s="6">
        <v>14</v>
      </c>
      <c r="AN13" s="6">
        <f t="shared" si="10"/>
        <v>36</v>
      </c>
      <c r="AO13" s="6">
        <v>14</v>
      </c>
      <c r="AQ13" s="6">
        <v>15540</v>
      </c>
      <c r="AS13" s="6">
        <v>14</v>
      </c>
      <c r="AT13" s="7" t="str">
        <v>Daniel Parker</v>
      </c>
    </row>
    <row r="14" spans="1:46" x14ac:dyDescent="0.2">
      <c r="A14" s="27" t="s">
        <v>212</v>
      </c>
      <c r="B14" s="26"/>
      <c r="C14" s="34">
        <v>77</v>
      </c>
      <c r="D14" s="7">
        <f t="shared" si="0"/>
        <v>13</v>
      </c>
      <c r="F14" s="29">
        <v>65</v>
      </c>
      <c r="G14" s="7">
        <f t="shared" si="1"/>
        <v>14</v>
      </c>
      <c r="I14" s="29">
        <v>67</v>
      </c>
      <c r="J14" s="7">
        <f t="shared" si="2"/>
        <v>20</v>
      </c>
      <c r="L14" s="34" t="s">
        <v>236</v>
      </c>
      <c r="M14" s="7" t="str">
        <f t="shared" si="3"/>
        <v/>
      </c>
      <c r="O14" s="29">
        <v>95</v>
      </c>
      <c r="P14" s="7">
        <f t="shared" si="4"/>
        <v>13</v>
      </c>
      <c r="Q14" s="8"/>
      <c r="R14" s="34">
        <v>71</v>
      </c>
      <c r="S14" s="7">
        <f t="shared" si="5"/>
        <v>19</v>
      </c>
      <c r="T14" s="8"/>
      <c r="U14" s="34">
        <v>78</v>
      </c>
      <c r="V14" s="7">
        <f t="shared" si="6"/>
        <v>12</v>
      </c>
      <c r="W14" s="8"/>
      <c r="X14" s="117" t="s">
        <v>6</v>
      </c>
      <c r="Y14" s="7" t="str">
        <f t="shared" si="7"/>
        <v/>
      </c>
      <c r="Z14" s="8"/>
      <c r="AA14" s="7">
        <v>13</v>
      </c>
      <c r="AB14" s="7">
        <v>14</v>
      </c>
      <c r="AC14" s="7">
        <v>20</v>
      </c>
      <c r="AD14" s="7">
        <v>0</v>
      </c>
      <c r="AE14" s="7">
        <v>13</v>
      </c>
      <c r="AF14" s="7">
        <v>19</v>
      </c>
      <c r="AG14" s="7">
        <v>12</v>
      </c>
      <c r="AH14" s="7">
        <v>0</v>
      </c>
      <c r="AI14" s="7"/>
      <c r="AJ14" s="36">
        <f t="shared" si="8"/>
        <v>66</v>
      </c>
      <c r="AK14" s="6">
        <v>8</v>
      </c>
      <c r="AL14" s="6">
        <f t="shared" si="9"/>
        <v>79</v>
      </c>
      <c r="AM14" s="6">
        <v>8</v>
      </c>
      <c r="AN14" s="6">
        <f t="shared" si="10"/>
        <v>91</v>
      </c>
      <c r="AO14" s="6">
        <v>5</v>
      </c>
      <c r="AQ14" s="6">
        <v>8850</v>
      </c>
      <c r="AS14" s="6">
        <v>8</v>
      </c>
      <c r="AT14" s="7" t="str">
        <v>Benedict Potter</v>
      </c>
    </row>
    <row r="15" spans="1:46" x14ac:dyDescent="0.2">
      <c r="A15" s="27" t="s">
        <v>213</v>
      </c>
      <c r="B15" s="26"/>
      <c r="C15" s="34">
        <v>81</v>
      </c>
      <c r="D15" s="7">
        <f t="shared" si="0"/>
        <v>12</v>
      </c>
      <c r="F15" s="34">
        <v>68</v>
      </c>
      <c r="G15" s="7">
        <f t="shared" si="1"/>
        <v>12</v>
      </c>
      <c r="I15" s="34">
        <v>70</v>
      </c>
      <c r="J15" s="7">
        <f t="shared" si="2"/>
        <v>18</v>
      </c>
      <c r="L15" s="34">
        <v>76</v>
      </c>
      <c r="M15" s="7">
        <f t="shared" si="3"/>
        <v>16</v>
      </c>
      <c r="O15" s="34">
        <v>78</v>
      </c>
      <c r="P15" s="7">
        <f t="shared" si="4"/>
        <v>18</v>
      </c>
      <c r="Q15" s="8"/>
      <c r="R15" s="34">
        <v>72</v>
      </c>
      <c r="S15" s="7">
        <f t="shared" si="5"/>
        <v>17</v>
      </c>
      <c r="T15" s="8"/>
      <c r="U15" s="34">
        <v>64</v>
      </c>
      <c r="V15" s="7">
        <f t="shared" si="6"/>
        <v>17</v>
      </c>
      <c r="W15" s="8"/>
      <c r="X15" s="34">
        <v>73</v>
      </c>
      <c r="Y15" s="7">
        <f t="shared" si="7"/>
        <v>16</v>
      </c>
      <c r="Z15" s="8"/>
      <c r="AA15" s="7">
        <v>12</v>
      </c>
      <c r="AB15" s="7">
        <v>12</v>
      </c>
      <c r="AC15" s="7">
        <v>18</v>
      </c>
      <c r="AD15" s="7">
        <v>16</v>
      </c>
      <c r="AE15" s="7">
        <v>18</v>
      </c>
      <c r="AF15" s="7">
        <v>17</v>
      </c>
      <c r="AG15" s="7">
        <v>17</v>
      </c>
      <c r="AH15" s="7">
        <v>16</v>
      </c>
      <c r="AI15" s="7"/>
      <c r="AJ15" s="36">
        <f t="shared" si="8"/>
        <v>70</v>
      </c>
      <c r="AK15" s="6">
        <v>4</v>
      </c>
      <c r="AL15" s="6">
        <f t="shared" si="9"/>
        <v>86</v>
      </c>
      <c r="AM15" s="6">
        <v>4</v>
      </c>
      <c r="AN15" s="6">
        <f t="shared" si="10"/>
        <v>102</v>
      </c>
      <c r="AO15" s="6">
        <v>2</v>
      </c>
      <c r="AQ15" s="6">
        <v>4420</v>
      </c>
      <c r="AS15" s="6">
        <v>4</v>
      </c>
      <c r="AT15" s="7" t="str">
        <v>Nicholas Stratton</v>
      </c>
    </row>
    <row r="16" spans="1:46" x14ac:dyDescent="0.2">
      <c r="A16" s="27" t="s">
        <v>214</v>
      </c>
      <c r="B16" s="26"/>
      <c r="C16" s="34">
        <v>72</v>
      </c>
      <c r="D16" s="7">
        <f t="shared" si="0"/>
        <v>18</v>
      </c>
      <c r="F16" s="34" t="s">
        <v>6</v>
      </c>
      <c r="G16" s="7" t="str">
        <f t="shared" si="1"/>
        <v/>
      </c>
      <c r="I16" s="34" t="s">
        <v>6</v>
      </c>
      <c r="J16" s="7" t="str">
        <f t="shared" si="2"/>
        <v/>
      </c>
      <c r="L16" s="34" t="s">
        <v>6</v>
      </c>
      <c r="M16" s="7" t="str">
        <f t="shared" si="3"/>
        <v/>
      </c>
      <c r="O16" s="29" t="s">
        <v>6</v>
      </c>
      <c r="P16" s="7" t="str">
        <f t="shared" si="4"/>
        <v/>
      </c>
      <c r="Q16" s="8"/>
      <c r="R16" s="34" t="s">
        <v>6</v>
      </c>
      <c r="S16" s="7" t="str">
        <f t="shared" si="5"/>
        <v/>
      </c>
      <c r="T16" s="8"/>
      <c r="U16" s="34" t="s">
        <v>6</v>
      </c>
      <c r="V16" s="7" t="str">
        <f t="shared" si="6"/>
        <v/>
      </c>
      <c r="W16" s="8"/>
      <c r="X16" s="29">
        <v>79</v>
      </c>
      <c r="Y16" s="7">
        <f t="shared" si="7"/>
        <v>13</v>
      </c>
      <c r="Z16" s="8"/>
      <c r="AA16" s="7">
        <v>18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13</v>
      </c>
      <c r="AI16" s="7"/>
      <c r="AJ16" s="36">
        <f t="shared" si="8"/>
        <v>31</v>
      </c>
      <c r="AK16" s="6">
        <v>15</v>
      </c>
      <c r="AL16" s="6">
        <f t="shared" si="9"/>
        <v>31</v>
      </c>
      <c r="AM16" s="6">
        <v>15</v>
      </c>
      <c r="AN16" s="6">
        <f t="shared" si="10"/>
        <v>31</v>
      </c>
      <c r="AO16" s="6">
        <v>15</v>
      </c>
      <c r="AQ16" s="6">
        <v>16650</v>
      </c>
      <c r="AS16" s="6">
        <v>15</v>
      </c>
      <c r="AT16" s="7" t="str">
        <v>Charlie White</v>
      </c>
    </row>
    <row r="17" spans="1:46" x14ac:dyDescent="0.2">
      <c r="A17" s="27" t="s">
        <v>215</v>
      </c>
      <c r="C17" s="34" t="s">
        <v>6</v>
      </c>
      <c r="D17" s="7" t="str">
        <f t="shared" si="0"/>
        <v/>
      </c>
      <c r="F17" s="34">
        <v>63</v>
      </c>
      <c r="G17" s="7">
        <f t="shared" si="1"/>
        <v>17</v>
      </c>
      <c r="I17" s="34" t="s">
        <v>6</v>
      </c>
      <c r="J17" s="7" t="str">
        <f t="shared" si="2"/>
        <v/>
      </c>
      <c r="L17" s="34">
        <v>77</v>
      </c>
      <c r="M17" s="7">
        <f t="shared" si="3"/>
        <v>15</v>
      </c>
      <c r="O17" s="29" t="s">
        <v>6</v>
      </c>
      <c r="P17" s="7" t="str">
        <f t="shared" si="4"/>
        <v/>
      </c>
      <c r="Q17" s="8"/>
      <c r="R17" s="34" t="s">
        <v>6</v>
      </c>
      <c r="S17" s="7" t="str">
        <f t="shared" si="5"/>
        <v/>
      </c>
      <c r="T17" s="8"/>
      <c r="U17" s="34">
        <v>65</v>
      </c>
      <c r="V17" s="7">
        <f t="shared" si="6"/>
        <v>15</v>
      </c>
      <c r="W17" s="8"/>
      <c r="X17" s="29">
        <v>72</v>
      </c>
      <c r="Y17" s="7">
        <f t="shared" si="7"/>
        <v>17</v>
      </c>
      <c r="Z17" s="8"/>
      <c r="AA17" s="7">
        <v>0</v>
      </c>
      <c r="AB17" s="7">
        <v>17</v>
      </c>
      <c r="AC17" s="7">
        <v>0</v>
      </c>
      <c r="AD17" s="7">
        <v>15</v>
      </c>
      <c r="AE17" s="7">
        <v>0</v>
      </c>
      <c r="AF17" s="7">
        <v>0</v>
      </c>
      <c r="AG17" s="7">
        <v>15</v>
      </c>
      <c r="AH17" s="7">
        <v>17</v>
      </c>
      <c r="AI17" s="7"/>
      <c r="AJ17" s="36">
        <f t="shared" si="8"/>
        <v>64</v>
      </c>
      <c r="AK17" s="6">
        <v>11</v>
      </c>
      <c r="AL17" s="6">
        <f t="shared" si="9"/>
        <v>64</v>
      </c>
      <c r="AM17" s="6">
        <v>12</v>
      </c>
      <c r="AN17" s="6">
        <f t="shared" si="10"/>
        <v>64</v>
      </c>
      <c r="AO17" s="6">
        <v>12</v>
      </c>
      <c r="AQ17" s="6">
        <v>12320</v>
      </c>
      <c r="AS17" s="6">
        <v>11</v>
      </c>
      <c r="AT17" s="7" t="str">
        <v>Matti Withnall</v>
      </c>
    </row>
    <row r="18" spans="1:46" x14ac:dyDescent="0.2">
      <c r="A18" s="27" t="s">
        <v>216</v>
      </c>
      <c r="B18" s="26"/>
      <c r="C18" s="34">
        <v>75</v>
      </c>
      <c r="D18" s="7">
        <f t="shared" si="0"/>
        <v>16</v>
      </c>
      <c r="F18" s="34" t="s">
        <v>6</v>
      </c>
      <c r="G18" s="7" t="str">
        <f t="shared" si="1"/>
        <v/>
      </c>
      <c r="I18" s="104">
        <v>86</v>
      </c>
      <c r="J18" s="7">
        <f t="shared" si="2"/>
        <v>10</v>
      </c>
      <c r="L18" s="34">
        <v>75</v>
      </c>
      <c r="M18" s="7">
        <f t="shared" si="3"/>
        <v>17</v>
      </c>
      <c r="O18" s="34">
        <v>80</v>
      </c>
      <c r="P18" s="7">
        <f t="shared" si="4"/>
        <v>17</v>
      </c>
      <c r="Q18" s="8"/>
      <c r="R18" s="34" t="s">
        <v>6</v>
      </c>
      <c r="S18" s="7" t="str">
        <f t="shared" si="5"/>
        <v/>
      </c>
      <c r="T18" s="8"/>
      <c r="U18" s="34" t="s">
        <v>6</v>
      </c>
      <c r="V18" s="7" t="str">
        <f t="shared" si="6"/>
        <v/>
      </c>
      <c r="W18" s="8"/>
      <c r="X18" s="117" t="s">
        <v>6</v>
      </c>
      <c r="Y18" s="7" t="str">
        <f t="shared" si="7"/>
        <v/>
      </c>
      <c r="Z18" s="8"/>
      <c r="AA18" s="7">
        <v>16</v>
      </c>
      <c r="AB18" s="7">
        <v>0</v>
      </c>
      <c r="AC18" s="7">
        <v>10</v>
      </c>
      <c r="AD18" s="7">
        <v>17</v>
      </c>
      <c r="AE18" s="7">
        <v>17</v>
      </c>
      <c r="AF18" s="7">
        <v>0</v>
      </c>
      <c r="AG18" s="7">
        <v>0</v>
      </c>
      <c r="AH18" s="7">
        <v>0</v>
      </c>
      <c r="AI18" s="7"/>
      <c r="AJ18" s="36">
        <f t="shared" si="8"/>
        <v>60</v>
      </c>
      <c r="AK18" s="6">
        <v>13</v>
      </c>
      <c r="AL18" s="6">
        <f t="shared" si="9"/>
        <v>60</v>
      </c>
      <c r="AM18" s="6">
        <v>13</v>
      </c>
      <c r="AN18" s="6">
        <f t="shared" si="10"/>
        <v>60</v>
      </c>
      <c r="AO18" s="6">
        <v>13</v>
      </c>
      <c r="AQ18" s="6">
        <v>14430</v>
      </c>
      <c r="AS18" s="6">
        <v>13</v>
      </c>
      <c r="AT18" s="7" t="str">
        <v>Tom C-Terry</v>
      </c>
    </row>
    <row r="19" spans="1:46" x14ac:dyDescent="0.2">
      <c r="A19" s="27" t="s">
        <v>217</v>
      </c>
      <c r="B19" s="26"/>
      <c r="C19" s="34" t="s">
        <v>6</v>
      </c>
      <c r="D19" s="7" t="str">
        <f t="shared" si="0"/>
        <v/>
      </c>
      <c r="F19" s="34" t="s">
        <v>6</v>
      </c>
      <c r="G19" s="7" t="str">
        <f t="shared" si="1"/>
        <v/>
      </c>
      <c r="I19" s="29">
        <v>83</v>
      </c>
      <c r="J19" s="7">
        <f t="shared" si="2"/>
        <v>11</v>
      </c>
      <c r="L19" s="34">
        <v>69</v>
      </c>
      <c r="M19" s="7">
        <f t="shared" si="3"/>
        <v>20</v>
      </c>
      <c r="O19" s="29">
        <v>75</v>
      </c>
      <c r="P19" s="7">
        <f t="shared" si="4"/>
        <v>20</v>
      </c>
      <c r="Q19" s="8"/>
      <c r="R19" s="34" t="s">
        <v>6</v>
      </c>
      <c r="S19" s="7" t="str">
        <f t="shared" si="5"/>
        <v/>
      </c>
      <c r="T19" s="8"/>
      <c r="U19" s="34">
        <v>67</v>
      </c>
      <c r="V19" s="7">
        <f t="shared" si="6"/>
        <v>14</v>
      </c>
      <c r="W19" s="8"/>
      <c r="X19" s="117" t="s">
        <v>6</v>
      </c>
      <c r="Y19" s="7" t="str">
        <f t="shared" si="7"/>
        <v/>
      </c>
      <c r="Z19" s="8"/>
      <c r="AA19" s="7">
        <v>0</v>
      </c>
      <c r="AB19" s="7">
        <v>0</v>
      </c>
      <c r="AC19" s="7">
        <v>11</v>
      </c>
      <c r="AD19" s="7">
        <v>20</v>
      </c>
      <c r="AE19" s="7">
        <v>20</v>
      </c>
      <c r="AF19" s="7">
        <v>0</v>
      </c>
      <c r="AG19" s="7">
        <v>14</v>
      </c>
      <c r="AH19" s="7">
        <v>0</v>
      </c>
      <c r="AI19" s="7"/>
      <c r="AJ19" s="36">
        <f t="shared" si="8"/>
        <v>65</v>
      </c>
      <c r="AK19" s="6">
        <v>9</v>
      </c>
      <c r="AL19" s="6">
        <f t="shared" si="9"/>
        <v>65</v>
      </c>
      <c r="AM19" s="6">
        <v>10</v>
      </c>
      <c r="AN19" s="6">
        <f t="shared" si="10"/>
        <v>65</v>
      </c>
      <c r="AO19" s="6">
        <v>10</v>
      </c>
      <c r="AQ19" s="6">
        <v>10100</v>
      </c>
      <c r="AS19" s="6">
        <v>9</v>
      </c>
      <c r="AT19" s="7" t="str">
        <v>Rhys C-Terry</v>
      </c>
    </row>
    <row r="20" spans="1:46" x14ac:dyDescent="0.2">
      <c r="A20" s="27" t="s">
        <v>231</v>
      </c>
      <c r="B20" s="26"/>
      <c r="C20" s="34" t="s">
        <v>6</v>
      </c>
      <c r="D20" s="7" t="str">
        <f t="shared" si="0"/>
        <v/>
      </c>
      <c r="F20" s="34">
        <v>53</v>
      </c>
      <c r="G20" s="7">
        <f t="shared" si="1"/>
        <v>20</v>
      </c>
      <c r="I20" s="34">
        <v>72</v>
      </c>
      <c r="J20" s="7">
        <f t="shared" si="2"/>
        <v>16</v>
      </c>
      <c r="L20" s="34">
        <v>70</v>
      </c>
      <c r="M20" s="7">
        <f t="shared" si="3"/>
        <v>19</v>
      </c>
      <c r="O20" s="34">
        <v>81</v>
      </c>
      <c r="P20" s="7">
        <f t="shared" si="4"/>
        <v>15</v>
      </c>
      <c r="Q20" s="8"/>
      <c r="R20" s="34">
        <v>88</v>
      </c>
      <c r="S20" s="7">
        <f t="shared" si="5"/>
        <v>13</v>
      </c>
      <c r="T20" s="8"/>
      <c r="U20" s="34">
        <v>60</v>
      </c>
      <c r="V20" s="7">
        <f t="shared" si="6"/>
        <v>19</v>
      </c>
      <c r="W20" s="8"/>
      <c r="X20" s="34">
        <v>83</v>
      </c>
      <c r="Y20" s="7">
        <f t="shared" si="7"/>
        <v>12</v>
      </c>
      <c r="Z20" s="8"/>
      <c r="AA20" s="7">
        <v>0</v>
      </c>
      <c r="AB20" s="7">
        <v>20</v>
      </c>
      <c r="AC20" s="7">
        <v>16</v>
      </c>
      <c r="AD20" s="7">
        <v>19</v>
      </c>
      <c r="AE20" s="7">
        <v>15</v>
      </c>
      <c r="AF20" s="7">
        <v>13</v>
      </c>
      <c r="AG20" s="7">
        <v>19</v>
      </c>
      <c r="AH20" s="7">
        <v>12</v>
      </c>
      <c r="AI20" s="7"/>
      <c r="AJ20" s="36">
        <f t="shared" si="8"/>
        <v>74</v>
      </c>
      <c r="AK20" s="6">
        <v>2</v>
      </c>
      <c r="AL20" s="6">
        <f t="shared" si="9"/>
        <v>89</v>
      </c>
      <c r="AM20" s="6">
        <v>2</v>
      </c>
      <c r="AN20" s="6">
        <f t="shared" si="10"/>
        <v>102</v>
      </c>
      <c r="AO20" s="6">
        <v>2</v>
      </c>
      <c r="AQ20" s="6">
        <v>2220</v>
      </c>
      <c r="AS20" s="6">
        <v>2</v>
      </c>
      <c r="AT20" s="7" t="str">
        <v>Daniel Magill</v>
      </c>
    </row>
    <row r="21" spans="1:46" x14ac:dyDescent="0.2">
      <c r="A21" s="27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34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 G4 J4 M4 P4 S4 V4">
    <cfRule type="cellIs" dxfId="140" priority="1" stopIfTrue="1" operator="equal">
      <formula>18</formula>
    </cfRule>
    <cfRule type="cellIs" dxfId="139" priority="2" stopIfTrue="1" operator="equal">
      <formula>19</formula>
    </cfRule>
    <cfRule type="cellIs" dxfId="138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T51"/>
  <sheetViews>
    <sheetView topLeftCell="S1" zoomScaleNormal="100" workbookViewId="0">
      <selection activeCell="X10" sqref="X1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Girls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27" t="str">
        <f>Leaderboards!D7</f>
        <v>Ferndown</v>
      </c>
      <c r="D3" s="128"/>
      <c r="E3" s="19"/>
      <c r="F3" s="127" t="str">
        <f>Leaderboards!D8</f>
        <v>Highcliffe Castle</v>
      </c>
      <c r="G3" s="128"/>
      <c r="H3" s="19"/>
      <c r="I3" s="127" t="s">
        <v>172</v>
      </c>
      <c r="J3" s="128"/>
      <c r="K3" s="19"/>
      <c r="L3" s="127" t="s">
        <v>8</v>
      </c>
      <c r="M3" s="128"/>
      <c r="N3" s="19"/>
      <c r="O3" s="127" t="s">
        <v>31</v>
      </c>
      <c r="P3" s="128"/>
      <c r="Q3" s="19"/>
      <c r="R3" s="127" t="s">
        <v>176</v>
      </c>
      <c r="S3" s="128"/>
      <c r="T3" s="19"/>
      <c r="U3" s="127" t="s">
        <v>232</v>
      </c>
      <c r="V3" s="128"/>
      <c r="W3" s="19"/>
      <c r="X3" s="127" t="str">
        <f>Leaderboards!D14</f>
        <v>Dudsbury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20</v>
      </c>
      <c r="AM3" s="106" t="s">
        <v>19</v>
      </c>
      <c r="AN3" s="106" t="s">
        <v>21</v>
      </c>
      <c r="AO3" s="106" t="s">
        <v>19</v>
      </c>
      <c r="AP3" s="106"/>
      <c r="AQ3" s="106" t="s">
        <v>22</v>
      </c>
      <c r="AR3" s="106"/>
      <c r="AS3" s="106" t="s">
        <v>23</v>
      </c>
    </row>
    <row r="4" spans="1:46" ht="14.25" x14ac:dyDescent="0.2">
      <c r="A4" s="20"/>
      <c r="B4" s="21"/>
      <c r="C4" s="22" t="s">
        <v>24</v>
      </c>
      <c r="D4" s="23" t="s">
        <v>25</v>
      </c>
      <c r="E4" s="24"/>
      <c r="F4" s="22" t="s">
        <v>24</v>
      </c>
      <c r="G4" s="23" t="s">
        <v>25</v>
      </c>
      <c r="H4" s="24"/>
      <c r="I4" s="22" t="s">
        <v>24</v>
      </c>
      <c r="J4" s="23" t="s">
        <v>25</v>
      </c>
      <c r="K4" s="24"/>
      <c r="L4" s="22" t="s">
        <v>24</v>
      </c>
      <c r="M4" s="23" t="s">
        <v>25</v>
      </c>
      <c r="N4" s="24"/>
      <c r="O4" s="22" t="s">
        <v>24</v>
      </c>
      <c r="P4" s="23" t="s">
        <v>25</v>
      </c>
      <c r="Q4" s="24"/>
      <c r="R4" s="22" t="s">
        <v>24</v>
      </c>
      <c r="S4" s="23" t="s">
        <v>25</v>
      </c>
      <c r="T4" s="24"/>
      <c r="U4" s="22" t="s">
        <v>24</v>
      </c>
      <c r="V4" s="23" t="s">
        <v>25</v>
      </c>
      <c r="W4" s="24"/>
      <c r="X4" s="22" t="s">
        <v>24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218</v>
      </c>
      <c r="B6" s="26"/>
      <c r="C6" s="34">
        <v>85</v>
      </c>
      <c r="D6" s="7">
        <f>IF(AND(ISNUMBER(C6),C6&gt;0),MAX(1,IF(ISNUMBER(C6),21-RANK(C6,C$6:C$51,TRUE),0)),"")</f>
        <v>15</v>
      </c>
      <c r="F6" s="104" t="s">
        <v>6</v>
      </c>
      <c r="G6" s="7" t="str">
        <f>IF(AND(ISNUMBER(F6),F6&gt;0),MAX(1,IF(ISNUMBER(F6),21-RANK(F6,F$6:F$51,TRUE),0)),"")</f>
        <v/>
      </c>
      <c r="I6" s="104">
        <v>71</v>
      </c>
      <c r="J6" s="7">
        <f>IF(AND(ISNUMBER(I6),I6&gt;0),MAX(1,IF(ISNUMBER(I6),21-RANK(I6,I$6:I$51,TRUE),0)),"")</f>
        <v>18</v>
      </c>
      <c r="L6" s="30" t="s">
        <v>6</v>
      </c>
      <c r="M6" s="7" t="str">
        <f>IF(AND(ISNUMBER(L6),L6&gt;0),MAX(1,IF(ISNUMBER(L6),21-RANK(L6,L$6:L$51,TRUE),0)),"")</f>
        <v/>
      </c>
      <c r="O6" s="34" t="s">
        <v>6</v>
      </c>
      <c r="P6" s="7" t="str">
        <f>IF(AND(ISNUMBER(O6),O6&gt;0),MAX(1,IF(ISNUMBER(O6),21-RANK(O6,O$6:O$51,TRUE),0)),"")</f>
        <v/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>
        <v>62</v>
      </c>
      <c r="V6" s="7">
        <f>IF(AND(ISNUMBER(U6),U6&gt;0),MAX(1,IF(ISNUMBER(U6),21-RANK(U6,U$6:U$51,TRUE),0)),"")</f>
        <v>20</v>
      </c>
      <c r="W6" s="8"/>
      <c r="X6" s="29">
        <v>79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15</v>
      </c>
      <c r="AB6" s="7">
        <f t="array" ref="AB6:AB50">IF(ISNUMBER(G6:G50),G6:G50,0)</f>
        <v>0</v>
      </c>
      <c r="AC6" s="7">
        <f t="array" ref="AC6:AC50">IF(ISNUMBER(J6:J50),J6:J50,0)</f>
        <v>18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20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69</v>
      </c>
      <c r="AK6" s="6">
        <f t="array" ref="AK6:AK50">IF(AJ6:AJ50&gt;0,RANK(AJ6:AJ50,AJ$6:AJ$50),0)</f>
        <v>6</v>
      </c>
      <c r="AL6" s="6">
        <f>IF(A6&gt;0,LARGE(AA6:AH6,1)+LARGE(AA6:AH6,2)+LARGE(AA6:AH6,3)+LARGE(AA6:AH6,4)+LARGE(AA6:AH6,5),0)</f>
        <v>69</v>
      </c>
      <c r="AM6" s="6">
        <f t="array" ref="AM6:AM50">IF(AL6:AL50&gt;0,RANK(AL6:AL50,AL$6:AL$50),0)</f>
        <v>6</v>
      </c>
      <c r="AN6" s="6">
        <f>IF(A6&gt;0,LARGE(AA6:AH6,1)+LARGE(AA6:AH6,2)+LARGE(AA6:AH6,3)+LARGE(AA6:AH6,4)+LARGE(AA6:AH6,5)+LARGE(AA6:AH6,6),0)</f>
        <v>69</v>
      </c>
      <c r="AO6" s="6">
        <f t="array" ref="AO6:AO50">IF(AN6:AN50&gt;0,RANK(AN6:AN50,AN$6:AN$50),0)</f>
        <v>6</v>
      </c>
      <c r="AQ6" s="6">
        <f t="array" ref="AQ6:AQ50">IF(AK6:AK50&gt;0,(AK6:AK50*1000)+(AM6:AM50*100)+(AO6:AO50*10),1000000)</f>
        <v>6660</v>
      </c>
      <c r="AS6" s="6">
        <f t="array" ref="AS6:AS50">IF(AQ6:AQ50&lt;1000000,RANK(AQ6:AQ50,AQ$6:AQ$50,1),"")</f>
        <v>6</v>
      </c>
      <c r="AT6" s="7" t="str">
        <f t="array" ref="AT6:AT50">IF(A6:A50&lt;&gt;"",A6:A50,"")</f>
        <v>Elizabeth Ashford</v>
      </c>
    </row>
    <row r="7" spans="1:46" x14ac:dyDescent="0.2">
      <c r="A7" s="27" t="s">
        <v>228</v>
      </c>
      <c r="B7" s="26"/>
      <c r="C7" s="34">
        <v>73</v>
      </c>
      <c r="D7" s="7">
        <f t="shared" ref="D7:D51" si="0">IF(AND(ISNUMBER(C7),C7&gt;0),MAX(1,IF(ISNUMBER(C7),21-RANK(C7,C$6:C$51,TRUE),0)),"")</f>
        <v>20</v>
      </c>
      <c r="F7" s="104">
        <v>74</v>
      </c>
      <c r="G7" s="7">
        <f t="shared" ref="G7:G51" si="1">IF(AND(ISNUMBER(F7),F7&gt;0),MAX(1,IF(ISNUMBER(F7),21-RANK(F7,F$6:F$51,TRUE),0)),"")</f>
        <v>18</v>
      </c>
      <c r="I7" s="30" t="s">
        <v>6</v>
      </c>
      <c r="J7" s="7" t="str">
        <f t="shared" ref="J7:J51" si="2">IF(AND(ISNUMBER(I7),I7&gt;0),MAX(1,IF(ISNUMBER(I7),21-RANK(I7,I$6:I$51,TRUE),0)),"")</f>
        <v/>
      </c>
      <c r="L7" s="104" t="s">
        <v>6</v>
      </c>
      <c r="M7" s="7" t="str">
        <f t="shared" ref="M7:M51" si="3">IF(AND(ISNUMBER(L7),L7&gt;0),MAX(1,IF(ISNUMBER(L7),21-RANK(L7,L$6:L$51,TRUE),0)),"")</f>
        <v/>
      </c>
      <c r="O7" s="34" t="s">
        <v>6</v>
      </c>
      <c r="P7" s="7" t="str">
        <f t="shared" ref="P7:P51" si="4">IF(AND(ISNUMBER(O7),O7&gt;0),MAX(1,IF(ISNUMBER(O7),21-RANK(O7,O$6:O$51,TRUE),0)),"")</f>
        <v/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>
        <v>79</v>
      </c>
      <c r="Y7" s="7">
        <f t="shared" ref="Y7:Y51" si="7">IF(AND(ISNUMBER(X7),X7&gt;0),MAX(1,IF(ISNUMBER(X7),21-RANK(X7,X$6:X$51,TRUE),0)),"")</f>
        <v>16</v>
      </c>
      <c r="Z7" s="8"/>
      <c r="AA7" s="7">
        <v>20</v>
      </c>
      <c r="AB7" s="7">
        <v>18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16</v>
      </c>
      <c r="AI7" s="7"/>
      <c r="AJ7" s="36">
        <f t="shared" ref="AJ7:AJ50" si="8">IF(A7&gt;0,LARGE(AA7:AH7,1)+LARGE(AA7:AH7,2)+LARGE(AA7:AH7,3)+LARGE(AA7:AH7,4),0)</f>
        <v>54</v>
      </c>
      <c r="AK7" s="6">
        <v>9</v>
      </c>
      <c r="AL7" s="6">
        <f t="shared" ref="AL7:AL50" si="9">IF(A7&gt;0,LARGE(AA7:AH7,1)+LARGE(AA7:AH7,2)+LARGE(AA7:AH7,3)+LARGE(AA7:AH7,4)+LARGE(AA7:AH7,5),0)</f>
        <v>54</v>
      </c>
      <c r="AM7" s="6">
        <v>9</v>
      </c>
      <c r="AN7" s="6">
        <f t="shared" ref="AN7:AN50" si="10">IF(A7&gt;0,LARGE(AA7:AH7,1)+LARGE(AA7:AH7,2)+LARGE(AA7:AH7,3)+LARGE(AA7:AH7,4)+LARGE(AA7:AH7,5)+LARGE(AA7:AH7,6),0)</f>
        <v>54</v>
      </c>
      <c r="AO7" s="6">
        <v>9</v>
      </c>
      <c r="AQ7" s="6">
        <v>9990</v>
      </c>
      <c r="AS7" s="6">
        <v>9</v>
      </c>
      <c r="AT7" s="7" t="str">
        <v>Ellen Mans</v>
      </c>
    </row>
    <row r="8" spans="1:46" x14ac:dyDescent="0.2">
      <c r="A8" s="27" t="s">
        <v>220</v>
      </c>
      <c r="B8" s="26"/>
      <c r="C8" s="34" t="s">
        <v>6</v>
      </c>
      <c r="D8" s="7" t="str">
        <f t="shared" si="0"/>
        <v/>
      </c>
      <c r="F8" s="29" t="s">
        <v>6</v>
      </c>
      <c r="G8" s="7" t="str">
        <f t="shared" si="1"/>
        <v/>
      </c>
      <c r="I8" s="30">
        <v>66</v>
      </c>
      <c r="J8" s="7">
        <f t="shared" si="2"/>
        <v>20</v>
      </c>
      <c r="L8" s="30">
        <v>76</v>
      </c>
      <c r="M8" s="7">
        <f t="shared" si="3"/>
        <v>20</v>
      </c>
      <c r="O8" s="34">
        <v>69</v>
      </c>
      <c r="P8" s="7">
        <f t="shared" si="4"/>
        <v>20</v>
      </c>
      <c r="Q8" s="8"/>
      <c r="R8" s="29" t="s">
        <v>6</v>
      </c>
      <c r="S8" s="7" t="str">
        <f t="shared" si="5"/>
        <v/>
      </c>
      <c r="T8" s="8"/>
      <c r="U8" s="34">
        <v>63</v>
      </c>
      <c r="V8" s="7">
        <f t="shared" si="6"/>
        <v>18</v>
      </c>
      <c r="W8" s="8"/>
      <c r="X8" s="29">
        <v>67</v>
      </c>
      <c r="Y8" s="7">
        <f t="shared" si="7"/>
        <v>20</v>
      </c>
      <c r="Z8" s="8"/>
      <c r="AA8" s="7">
        <v>0</v>
      </c>
      <c r="AB8" s="7">
        <v>0</v>
      </c>
      <c r="AC8" s="7">
        <v>20</v>
      </c>
      <c r="AD8" s="7">
        <v>20</v>
      </c>
      <c r="AE8" s="7">
        <v>20</v>
      </c>
      <c r="AF8" s="7">
        <v>0</v>
      </c>
      <c r="AG8" s="7">
        <v>18</v>
      </c>
      <c r="AH8" s="7">
        <v>20</v>
      </c>
      <c r="AI8" s="7"/>
      <c r="AJ8" s="36">
        <f t="shared" si="8"/>
        <v>80</v>
      </c>
      <c r="AK8" s="6">
        <v>1</v>
      </c>
      <c r="AL8" s="6">
        <f t="shared" si="9"/>
        <v>98</v>
      </c>
      <c r="AM8" s="6">
        <v>1</v>
      </c>
      <c r="AN8" s="6">
        <f t="shared" si="10"/>
        <v>98</v>
      </c>
      <c r="AO8" s="6">
        <v>4</v>
      </c>
      <c r="AQ8" s="6">
        <v>1140</v>
      </c>
      <c r="AS8" s="6">
        <v>1</v>
      </c>
      <c r="AT8" s="7" t="str">
        <v>Molly Kington</v>
      </c>
    </row>
    <row r="9" spans="1:46" x14ac:dyDescent="0.2">
      <c r="A9" s="27" t="s">
        <v>221</v>
      </c>
      <c r="B9" s="26"/>
      <c r="C9" s="34" t="s">
        <v>6</v>
      </c>
      <c r="D9" s="7" t="str">
        <f t="shared" si="0"/>
        <v/>
      </c>
      <c r="F9" s="30" t="s">
        <v>6</v>
      </c>
      <c r="G9" s="7" t="str">
        <f t="shared" si="1"/>
        <v/>
      </c>
      <c r="I9" s="34">
        <v>72</v>
      </c>
      <c r="J9" s="7">
        <f t="shared" si="2"/>
        <v>17</v>
      </c>
      <c r="L9" s="34" t="s">
        <v>6</v>
      </c>
      <c r="M9" s="7" t="str">
        <f t="shared" si="3"/>
        <v/>
      </c>
      <c r="O9" s="34" t="s">
        <v>6</v>
      </c>
      <c r="P9" s="7" t="str">
        <f t="shared" si="4"/>
        <v/>
      </c>
      <c r="Q9" s="8"/>
      <c r="R9" s="29">
        <v>74</v>
      </c>
      <c r="S9" s="7">
        <f t="shared" si="5"/>
        <v>19</v>
      </c>
      <c r="T9" s="8"/>
      <c r="U9" s="34">
        <v>63</v>
      </c>
      <c r="V9" s="7">
        <f t="shared" si="6"/>
        <v>18</v>
      </c>
      <c r="W9" s="8"/>
      <c r="X9" s="117" t="s">
        <v>6</v>
      </c>
      <c r="Y9" s="7" t="str">
        <f t="shared" si="7"/>
        <v/>
      </c>
      <c r="Z9" s="8"/>
      <c r="AA9" s="7">
        <v>0</v>
      </c>
      <c r="AB9" s="7">
        <v>0</v>
      </c>
      <c r="AC9" s="7">
        <v>17</v>
      </c>
      <c r="AD9" s="7">
        <v>0</v>
      </c>
      <c r="AE9" s="7">
        <v>0</v>
      </c>
      <c r="AF9" s="7">
        <v>19</v>
      </c>
      <c r="AG9" s="7">
        <v>18</v>
      </c>
      <c r="AH9" s="7">
        <v>0</v>
      </c>
      <c r="AI9" s="7"/>
      <c r="AJ9" s="36">
        <f t="shared" si="8"/>
        <v>54</v>
      </c>
      <c r="AK9" s="6">
        <v>9</v>
      </c>
      <c r="AL9" s="6">
        <f t="shared" si="9"/>
        <v>54</v>
      </c>
      <c r="AM9" s="6">
        <v>9</v>
      </c>
      <c r="AN9" s="6">
        <f t="shared" si="10"/>
        <v>54</v>
      </c>
      <c r="AO9" s="6">
        <v>9</v>
      </c>
      <c r="AQ9" s="6">
        <v>9990</v>
      </c>
      <c r="AS9" s="6">
        <v>9</v>
      </c>
      <c r="AT9" s="7" t="str">
        <v>Honor Johnson</v>
      </c>
    </row>
    <row r="10" spans="1:46" x14ac:dyDescent="0.2">
      <c r="A10" s="27" t="s">
        <v>222</v>
      </c>
      <c r="B10" s="26"/>
      <c r="C10" s="34">
        <v>78</v>
      </c>
      <c r="D10" s="7">
        <f t="shared" si="0"/>
        <v>18</v>
      </c>
      <c r="F10" s="104">
        <v>60</v>
      </c>
      <c r="G10" s="7">
        <f t="shared" si="1"/>
        <v>20</v>
      </c>
      <c r="I10" s="30">
        <v>66</v>
      </c>
      <c r="J10" s="7">
        <f t="shared" si="2"/>
        <v>20</v>
      </c>
      <c r="L10" s="104">
        <v>86</v>
      </c>
      <c r="M10" s="7">
        <f t="shared" si="3"/>
        <v>18</v>
      </c>
      <c r="O10" s="34">
        <v>94</v>
      </c>
      <c r="P10" s="7">
        <f t="shared" si="4"/>
        <v>16</v>
      </c>
      <c r="Q10" s="8"/>
      <c r="R10" s="34">
        <v>80</v>
      </c>
      <c r="S10" s="7">
        <f t="shared" si="5"/>
        <v>17</v>
      </c>
      <c r="T10" s="8"/>
      <c r="U10" s="34">
        <v>69</v>
      </c>
      <c r="V10" s="7">
        <f t="shared" si="6"/>
        <v>14</v>
      </c>
      <c r="W10" s="8"/>
      <c r="X10" s="117" t="s">
        <v>6</v>
      </c>
      <c r="Y10" s="7" t="str">
        <f t="shared" si="7"/>
        <v/>
      </c>
      <c r="Z10" s="8"/>
      <c r="AA10" s="7">
        <v>18</v>
      </c>
      <c r="AB10" s="7">
        <v>20</v>
      </c>
      <c r="AC10" s="7">
        <v>20</v>
      </c>
      <c r="AD10" s="7">
        <v>18</v>
      </c>
      <c r="AE10" s="7">
        <v>16</v>
      </c>
      <c r="AF10" s="7">
        <v>17</v>
      </c>
      <c r="AG10" s="7">
        <v>14</v>
      </c>
      <c r="AH10" s="7">
        <v>0</v>
      </c>
      <c r="AI10" s="7"/>
      <c r="AJ10" s="36">
        <f t="shared" si="8"/>
        <v>76</v>
      </c>
      <c r="AK10" s="6">
        <v>2</v>
      </c>
      <c r="AL10" s="6">
        <f t="shared" si="9"/>
        <v>93</v>
      </c>
      <c r="AM10" s="6">
        <v>2</v>
      </c>
      <c r="AN10" s="6">
        <f t="shared" si="10"/>
        <v>109</v>
      </c>
      <c r="AO10" s="6">
        <v>1</v>
      </c>
      <c r="AQ10" s="6">
        <v>2210</v>
      </c>
      <c r="AS10" s="6">
        <v>2</v>
      </c>
      <c r="AT10" s="7" t="str">
        <v>Monica Merritt</v>
      </c>
    </row>
    <row r="11" spans="1:46" x14ac:dyDescent="0.2">
      <c r="A11" s="27" t="s">
        <v>223</v>
      </c>
      <c r="B11" s="26"/>
      <c r="C11" s="34">
        <v>76</v>
      </c>
      <c r="D11" s="7">
        <f t="shared" si="0"/>
        <v>19</v>
      </c>
      <c r="F11" s="29">
        <v>74</v>
      </c>
      <c r="G11" s="7">
        <f t="shared" si="1"/>
        <v>18</v>
      </c>
      <c r="I11" s="34" t="s">
        <v>6</v>
      </c>
      <c r="J11" s="7" t="str">
        <f t="shared" si="2"/>
        <v/>
      </c>
      <c r="L11" s="104">
        <v>82</v>
      </c>
      <c r="M11" s="7">
        <f t="shared" si="3"/>
        <v>19</v>
      </c>
      <c r="O11" s="34">
        <v>89</v>
      </c>
      <c r="P11" s="7">
        <f t="shared" si="4"/>
        <v>17</v>
      </c>
      <c r="Q11" s="8"/>
      <c r="R11" s="29">
        <v>71</v>
      </c>
      <c r="S11" s="7">
        <f t="shared" si="5"/>
        <v>20</v>
      </c>
      <c r="T11" s="8"/>
      <c r="U11" s="34">
        <v>67</v>
      </c>
      <c r="V11" s="7">
        <f t="shared" si="6"/>
        <v>15</v>
      </c>
      <c r="W11" s="8"/>
      <c r="X11" s="29">
        <v>80</v>
      </c>
      <c r="Y11" s="7">
        <f t="shared" si="7"/>
        <v>13</v>
      </c>
      <c r="Z11" s="8"/>
      <c r="AA11" s="7">
        <v>19</v>
      </c>
      <c r="AB11" s="7">
        <v>18</v>
      </c>
      <c r="AC11" s="7">
        <v>0</v>
      </c>
      <c r="AD11" s="7">
        <v>19</v>
      </c>
      <c r="AE11" s="7">
        <v>17</v>
      </c>
      <c r="AF11" s="7">
        <v>20</v>
      </c>
      <c r="AG11" s="7">
        <v>15</v>
      </c>
      <c r="AH11" s="7">
        <v>13</v>
      </c>
      <c r="AI11" s="7"/>
      <c r="AJ11" s="36">
        <f t="shared" si="8"/>
        <v>76</v>
      </c>
      <c r="AK11" s="6">
        <v>2</v>
      </c>
      <c r="AL11" s="6">
        <f t="shared" si="9"/>
        <v>93</v>
      </c>
      <c r="AM11" s="6">
        <v>2</v>
      </c>
      <c r="AN11" s="6">
        <f t="shared" si="10"/>
        <v>108</v>
      </c>
      <c r="AO11" s="6">
        <v>2</v>
      </c>
      <c r="AQ11" s="6">
        <v>2220</v>
      </c>
      <c r="AS11" s="6">
        <v>3</v>
      </c>
      <c r="AT11" s="7" t="str">
        <v>Jessica Murphy</v>
      </c>
    </row>
    <row r="12" spans="1:46" x14ac:dyDescent="0.2">
      <c r="A12" s="27" t="s">
        <v>224</v>
      </c>
      <c r="B12" s="26"/>
      <c r="C12" s="34">
        <v>78</v>
      </c>
      <c r="D12" s="7">
        <f t="shared" si="0"/>
        <v>18</v>
      </c>
      <c r="F12" s="30">
        <v>70</v>
      </c>
      <c r="G12" s="7">
        <f t="shared" si="1"/>
        <v>19</v>
      </c>
      <c r="I12" s="104">
        <v>75</v>
      </c>
      <c r="J12" s="7">
        <f t="shared" si="2"/>
        <v>16</v>
      </c>
      <c r="L12" s="30" t="s">
        <v>6</v>
      </c>
      <c r="M12" s="7" t="str">
        <f t="shared" si="3"/>
        <v/>
      </c>
      <c r="O12" s="34">
        <v>80</v>
      </c>
      <c r="P12" s="7">
        <f t="shared" si="4"/>
        <v>18</v>
      </c>
      <c r="Q12" s="8"/>
      <c r="R12" s="29">
        <v>85</v>
      </c>
      <c r="S12" s="7">
        <f t="shared" si="5"/>
        <v>16</v>
      </c>
      <c r="T12" s="8"/>
      <c r="U12" s="34">
        <v>72</v>
      </c>
      <c r="V12" s="7">
        <f t="shared" si="6"/>
        <v>13</v>
      </c>
      <c r="W12" s="8"/>
      <c r="X12" s="29">
        <v>74</v>
      </c>
      <c r="Y12" s="7">
        <f t="shared" si="7"/>
        <v>18</v>
      </c>
      <c r="Z12" s="8"/>
      <c r="AA12" s="7">
        <v>18</v>
      </c>
      <c r="AB12" s="7">
        <v>19</v>
      </c>
      <c r="AC12" s="7">
        <v>16</v>
      </c>
      <c r="AD12" s="7">
        <v>0</v>
      </c>
      <c r="AE12" s="7">
        <v>18</v>
      </c>
      <c r="AF12" s="7">
        <v>16</v>
      </c>
      <c r="AG12" s="7">
        <v>13</v>
      </c>
      <c r="AH12" s="7">
        <v>18</v>
      </c>
      <c r="AI12" s="7"/>
      <c r="AJ12" s="36">
        <f t="shared" si="8"/>
        <v>73</v>
      </c>
      <c r="AK12" s="6">
        <v>4</v>
      </c>
      <c r="AL12" s="6">
        <f t="shared" si="9"/>
        <v>89</v>
      </c>
      <c r="AM12" s="6">
        <v>4</v>
      </c>
      <c r="AN12" s="6">
        <f t="shared" si="10"/>
        <v>105</v>
      </c>
      <c r="AO12" s="6">
        <v>3</v>
      </c>
      <c r="AQ12" s="6">
        <v>4430</v>
      </c>
      <c r="AS12" s="6">
        <v>4</v>
      </c>
      <c r="AT12" s="7" t="str">
        <v>Chloe Northover</v>
      </c>
    </row>
    <row r="13" spans="1:46" ht="12" customHeight="1" x14ac:dyDescent="0.2">
      <c r="A13" s="27" t="s">
        <v>225</v>
      </c>
      <c r="B13" s="26"/>
      <c r="C13" s="34" t="s">
        <v>6</v>
      </c>
      <c r="D13" s="7" t="str">
        <f t="shared" si="0"/>
        <v/>
      </c>
      <c r="F13" s="104" t="s">
        <v>6</v>
      </c>
      <c r="G13" s="7" t="str">
        <f t="shared" si="1"/>
        <v/>
      </c>
      <c r="I13" s="104">
        <v>92</v>
      </c>
      <c r="J13" s="7">
        <f t="shared" si="2"/>
        <v>13</v>
      </c>
      <c r="L13" s="30" t="s">
        <v>6</v>
      </c>
      <c r="M13" s="7" t="str">
        <f t="shared" si="3"/>
        <v/>
      </c>
      <c r="O13" s="34" t="s">
        <v>6</v>
      </c>
      <c r="P13" s="7" t="str">
        <f t="shared" si="4"/>
        <v/>
      </c>
      <c r="Q13" s="8"/>
      <c r="R13" s="29">
        <v>78</v>
      </c>
      <c r="S13" s="7">
        <f t="shared" si="5"/>
        <v>18</v>
      </c>
      <c r="T13" s="8"/>
      <c r="U13" s="34">
        <v>63</v>
      </c>
      <c r="V13" s="7">
        <f t="shared" si="6"/>
        <v>18</v>
      </c>
      <c r="W13" s="8"/>
      <c r="X13" s="29">
        <v>71</v>
      </c>
      <c r="Y13" s="7">
        <f t="shared" si="7"/>
        <v>19</v>
      </c>
      <c r="Z13" s="8"/>
      <c r="AA13" s="7">
        <v>0</v>
      </c>
      <c r="AB13" s="7">
        <v>0</v>
      </c>
      <c r="AC13" s="7">
        <v>13</v>
      </c>
      <c r="AD13" s="7">
        <v>0</v>
      </c>
      <c r="AE13" s="7">
        <v>0</v>
      </c>
      <c r="AF13" s="7">
        <v>18</v>
      </c>
      <c r="AG13" s="7">
        <v>18</v>
      </c>
      <c r="AH13" s="7">
        <v>19</v>
      </c>
      <c r="AI13" s="7"/>
      <c r="AJ13" s="36">
        <f t="shared" si="8"/>
        <v>68</v>
      </c>
      <c r="AK13" s="6">
        <v>7</v>
      </c>
      <c r="AL13" s="6">
        <f t="shared" si="9"/>
        <v>68</v>
      </c>
      <c r="AM13" s="6">
        <v>7</v>
      </c>
      <c r="AN13" s="6">
        <f t="shared" si="10"/>
        <v>68</v>
      </c>
      <c r="AO13" s="6">
        <v>7</v>
      </c>
      <c r="AQ13" s="6">
        <v>7770</v>
      </c>
      <c r="AS13" s="6">
        <v>7</v>
      </c>
      <c r="AT13" s="7" t="str">
        <v>Elle Read</v>
      </c>
    </row>
    <row r="14" spans="1:46" x14ac:dyDescent="0.2">
      <c r="A14" s="27" t="s">
        <v>226</v>
      </c>
      <c r="B14" s="26"/>
      <c r="C14" s="34">
        <v>88</v>
      </c>
      <c r="D14" s="7">
        <f t="shared" si="0"/>
        <v>14</v>
      </c>
      <c r="F14" s="104" t="s">
        <v>6</v>
      </c>
      <c r="G14" s="7" t="str">
        <f t="shared" si="1"/>
        <v/>
      </c>
      <c r="I14" s="34">
        <v>78</v>
      </c>
      <c r="J14" s="7">
        <f t="shared" si="2"/>
        <v>14</v>
      </c>
      <c r="L14" s="34">
        <v>87</v>
      </c>
      <c r="M14" s="7">
        <f t="shared" si="3"/>
        <v>17</v>
      </c>
      <c r="O14" s="34" t="s">
        <v>6</v>
      </c>
      <c r="P14" s="7" t="str">
        <f t="shared" si="4"/>
        <v/>
      </c>
      <c r="Q14" s="8"/>
      <c r="R14" s="29" t="s">
        <v>6</v>
      </c>
      <c r="S14" s="7" t="str">
        <f t="shared" si="5"/>
        <v/>
      </c>
      <c r="T14" s="8"/>
      <c r="U14" s="34" t="s">
        <v>6</v>
      </c>
      <c r="V14" s="7" t="str">
        <f t="shared" si="6"/>
        <v/>
      </c>
      <c r="W14" s="8"/>
      <c r="X14" s="29">
        <v>77</v>
      </c>
      <c r="Y14" s="7">
        <f t="shared" si="7"/>
        <v>17</v>
      </c>
      <c r="Z14" s="8"/>
      <c r="AA14" s="7">
        <v>14</v>
      </c>
      <c r="AB14" s="7">
        <v>0</v>
      </c>
      <c r="AC14" s="7">
        <v>14</v>
      </c>
      <c r="AD14" s="7">
        <v>17</v>
      </c>
      <c r="AE14" s="7">
        <v>0</v>
      </c>
      <c r="AF14" s="7">
        <v>0</v>
      </c>
      <c r="AG14" s="7">
        <v>0</v>
      </c>
      <c r="AH14" s="7">
        <v>17</v>
      </c>
      <c r="AI14" s="7"/>
      <c r="AJ14" s="36">
        <f t="shared" si="8"/>
        <v>62</v>
      </c>
      <c r="AK14" s="6">
        <v>8</v>
      </c>
      <c r="AL14" s="6">
        <f t="shared" si="9"/>
        <v>62</v>
      </c>
      <c r="AM14" s="6">
        <v>8</v>
      </c>
      <c r="AN14" s="6">
        <f t="shared" si="10"/>
        <v>62</v>
      </c>
      <c r="AO14" s="6">
        <v>8</v>
      </c>
      <c r="AQ14" s="6">
        <v>8880</v>
      </c>
      <c r="AS14" s="6">
        <v>8</v>
      </c>
      <c r="AT14" s="7" t="str">
        <v>Amy Travers</v>
      </c>
    </row>
    <row r="15" spans="1:46" x14ac:dyDescent="0.2">
      <c r="A15" s="27" t="s">
        <v>227</v>
      </c>
      <c r="B15" s="26"/>
      <c r="C15" s="34">
        <v>81</v>
      </c>
      <c r="D15" s="7">
        <f t="shared" si="0"/>
        <v>16</v>
      </c>
      <c r="F15" s="104" t="s">
        <v>6</v>
      </c>
      <c r="G15" s="7" t="str">
        <f t="shared" si="1"/>
        <v/>
      </c>
      <c r="I15" s="30">
        <v>76</v>
      </c>
      <c r="J15" s="7">
        <f t="shared" si="2"/>
        <v>15</v>
      </c>
      <c r="L15" s="30" t="s">
        <v>6</v>
      </c>
      <c r="M15" s="7" t="str">
        <f t="shared" si="3"/>
        <v/>
      </c>
      <c r="O15" s="34">
        <v>71</v>
      </c>
      <c r="P15" s="7">
        <f t="shared" si="4"/>
        <v>19</v>
      </c>
      <c r="Q15" s="8"/>
      <c r="R15" s="29" t="s">
        <v>6</v>
      </c>
      <c r="S15" s="7" t="str">
        <f t="shared" si="5"/>
        <v/>
      </c>
      <c r="T15" s="8"/>
      <c r="U15" s="34">
        <v>62</v>
      </c>
      <c r="V15" s="7">
        <f t="shared" si="6"/>
        <v>20</v>
      </c>
      <c r="W15" s="8"/>
      <c r="X15" s="29">
        <v>79</v>
      </c>
      <c r="Y15" s="7">
        <f t="shared" si="7"/>
        <v>16</v>
      </c>
      <c r="Z15" s="8"/>
      <c r="AA15" s="7">
        <v>16</v>
      </c>
      <c r="AB15" s="7">
        <v>0</v>
      </c>
      <c r="AC15" s="7">
        <v>15</v>
      </c>
      <c r="AD15" s="7">
        <v>0</v>
      </c>
      <c r="AE15" s="7">
        <v>19</v>
      </c>
      <c r="AF15" s="7">
        <v>0</v>
      </c>
      <c r="AG15" s="7">
        <v>20</v>
      </c>
      <c r="AH15" s="7">
        <v>16</v>
      </c>
      <c r="AI15" s="7"/>
      <c r="AJ15" s="36">
        <f t="shared" si="8"/>
        <v>71</v>
      </c>
      <c r="AK15" s="6">
        <v>5</v>
      </c>
      <c r="AL15" s="6">
        <f t="shared" si="9"/>
        <v>86</v>
      </c>
      <c r="AM15" s="6">
        <v>5</v>
      </c>
      <c r="AN15" s="6">
        <f t="shared" si="10"/>
        <v>86</v>
      </c>
      <c r="AO15" s="6">
        <v>5</v>
      </c>
      <c r="AQ15" s="6">
        <v>5550</v>
      </c>
      <c r="AS15" s="6">
        <v>5</v>
      </c>
      <c r="AT15" s="7" t="str">
        <v>Megan Withnall</v>
      </c>
    </row>
    <row r="16" spans="1:46" x14ac:dyDescent="0.2">
      <c r="A16" s="27" t="s">
        <v>219</v>
      </c>
      <c r="B16" s="26"/>
      <c r="C16" s="34" t="s">
        <v>6</v>
      </c>
      <c r="D16" s="7" t="str">
        <f t="shared" si="0"/>
        <v/>
      </c>
      <c r="F16" s="34" t="s">
        <v>6</v>
      </c>
      <c r="G16" s="7" t="str">
        <f t="shared" si="1"/>
        <v/>
      </c>
      <c r="I16" s="30" t="s">
        <v>6</v>
      </c>
      <c r="J16" s="7" t="str">
        <f t="shared" si="2"/>
        <v/>
      </c>
      <c r="L16" s="30" t="s">
        <v>6</v>
      </c>
      <c r="M16" s="7" t="str">
        <f t="shared" si="3"/>
        <v/>
      </c>
      <c r="O16" s="34" t="s">
        <v>6</v>
      </c>
      <c r="P16" s="7" t="str">
        <f t="shared" si="4"/>
        <v/>
      </c>
      <c r="Q16" s="8"/>
      <c r="R16" s="29" t="s">
        <v>6</v>
      </c>
      <c r="S16" s="7" t="str">
        <f t="shared" si="5"/>
        <v/>
      </c>
      <c r="T16" s="8"/>
      <c r="U16" s="34" t="s">
        <v>6</v>
      </c>
      <c r="V16" s="7" t="str">
        <f t="shared" si="6"/>
        <v/>
      </c>
      <c r="W16" s="8"/>
      <c r="X16" s="117" t="s">
        <v>6</v>
      </c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>Lauren Carty</v>
      </c>
    </row>
    <row r="17" spans="1:46" x14ac:dyDescent="0.2">
      <c r="A17" s="27"/>
      <c r="C17" s="34"/>
      <c r="D17" s="7" t="str">
        <f t="shared" si="0"/>
        <v/>
      </c>
      <c r="F17" s="104"/>
      <c r="G17" s="7" t="str">
        <f t="shared" si="1"/>
        <v/>
      </c>
      <c r="I17" s="34"/>
      <c r="J17" s="7" t="str">
        <f t="shared" si="2"/>
        <v/>
      </c>
      <c r="L17" s="29"/>
      <c r="M17" s="7" t="str">
        <f t="shared" si="3"/>
        <v/>
      </c>
      <c r="O17" s="34"/>
      <c r="P17" s="7" t="str">
        <f t="shared" si="4"/>
        <v/>
      </c>
      <c r="Q17" s="8"/>
      <c r="R17" s="29"/>
      <c r="S17" s="7" t="str">
        <f t="shared" si="5"/>
        <v/>
      </c>
      <c r="T17" s="8"/>
      <c r="U17" s="34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34"/>
      <c r="D18" s="7" t="str">
        <f t="shared" si="0"/>
        <v/>
      </c>
      <c r="F18" s="34"/>
      <c r="G18" s="7" t="str">
        <f t="shared" si="1"/>
        <v/>
      </c>
      <c r="I18" s="30"/>
      <c r="J18" s="7" t="str">
        <f t="shared" si="2"/>
        <v/>
      </c>
      <c r="L18" s="104"/>
      <c r="M18" s="7" t="str">
        <f t="shared" si="3"/>
        <v/>
      </c>
      <c r="O18" s="34"/>
      <c r="P18" s="7" t="str">
        <f t="shared" si="4"/>
        <v/>
      </c>
      <c r="Q18" s="8"/>
      <c r="R18" s="29"/>
      <c r="S18" s="7" t="str">
        <f t="shared" si="5"/>
        <v/>
      </c>
      <c r="T18" s="8"/>
      <c r="U18" s="34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34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34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34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4"/>
      <c r="S20" s="7" t="str">
        <f t="shared" si="5"/>
        <v/>
      </c>
      <c r="T20" s="8"/>
      <c r="U20" s="34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34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104"/>
      <c r="G22" s="7" t="str">
        <f t="shared" si="1"/>
        <v/>
      </c>
      <c r="I22" s="104"/>
      <c r="J22" s="7" t="str">
        <f t="shared" si="2"/>
        <v/>
      </c>
      <c r="L22" s="30"/>
      <c r="M22" s="7" t="str">
        <f t="shared" si="3"/>
        <v/>
      </c>
      <c r="O22" s="34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34"/>
      <c r="M24" s="7" t="str">
        <f t="shared" si="3"/>
        <v/>
      </c>
      <c r="O24" s="34"/>
      <c r="P24" s="7" t="str">
        <f t="shared" si="4"/>
        <v/>
      </c>
      <c r="R24" s="34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34"/>
      <c r="M25" s="7" t="str">
        <f t="shared" si="3"/>
        <v/>
      </c>
      <c r="O25" s="34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30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30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2 J1:K2 M1:N2 P1:Q2 S1:T2 V1:W2 Y1:Z2 G1:H2 D1:E2 D4:E65349 G5:H65349 J5:K65349 M5:N65349 P5:Q65349 S5:T65349 V5:W65349 Y4:Z65349 C32:C33 AT4:AT65349">
    <cfRule type="cellIs" dxfId="137" priority="1" stopIfTrue="1" operator="equal">
      <formula>18</formula>
    </cfRule>
    <cfRule type="cellIs" dxfId="136" priority="2" stopIfTrue="1" operator="equal">
      <formula>19</formula>
    </cfRule>
    <cfRule type="cellIs" dxfId="135" priority="3" stopIfTrue="1" operator="equal">
      <formula>20</formula>
    </cfRule>
  </conditionalFormatting>
  <conditionalFormatting sqref="G4">
    <cfRule type="cellIs" dxfId="134" priority="4" stopIfTrue="1" operator="equal">
      <formula>18</formula>
    </cfRule>
    <cfRule type="cellIs" dxfId="133" priority="5" stopIfTrue="1" operator="equal">
      <formula>19</formula>
    </cfRule>
    <cfRule type="cellIs" dxfId="132" priority="6" stopIfTrue="1" operator="equal">
      <formula>20</formula>
    </cfRule>
  </conditionalFormatting>
  <conditionalFormatting sqref="J4">
    <cfRule type="cellIs" dxfId="131" priority="7" stopIfTrue="1" operator="equal">
      <formula>18</formula>
    </cfRule>
    <cfRule type="cellIs" dxfId="130" priority="8" stopIfTrue="1" operator="equal">
      <formula>19</formula>
    </cfRule>
    <cfRule type="cellIs" dxfId="129" priority="9" stopIfTrue="1" operator="equal">
      <formula>20</formula>
    </cfRule>
  </conditionalFormatting>
  <conditionalFormatting sqref="M4">
    <cfRule type="cellIs" dxfId="128" priority="10" stopIfTrue="1" operator="equal">
      <formula>18</formula>
    </cfRule>
    <cfRule type="cellIs" dxfId="127" priority="11" stopIfTrue="1" operator="equal">
      <formula>19</formula>
    </cfRule>
    <cfRule type="cellIs" dxfId="126" priority="12" stopIfTrue="1" operator="equal">
      <formula>20</formula>
    </cfRule>
  </conditionalFormatting>
  <conditionalFormatting sqref="P4">
    <cfRule type="cellIs" dxfId="125" priority="13" stopIfTrue="1" operator="equal">
      <formula>18</formula>
    </cfRule>
    <cfRule type="cellIs" dxfId="124" priority="14" stopIfTrue="1" operator="equal">
      <formula>19</formula>
    </cfRule>
    <cfRule type="cellIs" dxfId="123" priority="15" stopIfTrue="1" operator="equal">
      <formula>20</formula>
    </cfRule>
  </conditionalFormatting>
  <conditionalFormatting sqref="S4">
    <cfRule type="cellIs" dxfId="122" priority="16" stopIfTrue="1" operator="equal">
      <formula>18</formula>
    </cfRule>
    <cfRule type="cellIs" dxfId="121" priority="17" stopIfTrue="1" operator="equal">
      <formula>19</formula>
    </cfRule>
    <cfRule type="cellIs" dxfId="120" priority="18" stopIfTrue="1" operator="equal">
      <formula>20</formula>
    </cfRule>
  </conditionalFormatting>
  <conditionalFormatting sqref="V4">
    <cfRule type="cellIs" dxfId="119" priority="19" stopIfTrue="1" operator="equal">
      <formula>18</formula>
    </cfRule>
    <cfRule type="cellIs" dxfId="118" priority="20" stopIfTrue="1" operator="equal">
      <formula>19</formula>
    </cfRule>
    <cfRule type="cellIs" dxfId="117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AU51"/>
  <sheetViews>
    <sheetView topLeftCell="Q1" workbookViewId="0">
      <selection activeCell="X29" sqref="X29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7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9" t="s">
        <v>18</v>
      </c>
      <c r="AK3" s="109" t="s">
        <v>19</v>
      </c>
      <c r="AL3" s="109" t="s">
        <v>20</v>
      </c>
      <c r="AM3" s="109" t="s">
        <v>19</v>
      </c>
      <c r="AN3" s="109" t="s">
        <v>21</v>
      </c>
      <c r="AO3" s="109" t="s">
        <v>19</v>
      </c>
      <c r="AP3" s="109"/>
      <c r="AQ3" s="109" t="s">
        <v>22</v>
      </c>
      <c r="AR3" s="109"/>
      <c r="AS3" s="109" t="s">
        <v>23</v>
      </c>
      <c r="AT3" s="35"/>
      <c r="AU3" s="109"/>
    </row>
    <row r="4" spans="1:47" ht="14.25" x14ac:dyDescent="0.2">
      <c r="A4" s="20"/>
      <c r="B4" s="21"/>
      <c r="C4" s="22" t="s">
        <v>26</v>
      </c>
      <c r="D4" s="23" t="s">
        <v>25</v>
      </c>
      <c r="E4" s="24"/>
      <c r="F4" s="22" t="str">
        <f>C4</f>
        <v>Gross</v>
      </c>
      <c r="G4" s="23" t="s">
        <v>25</v>
      </c>
      <c r="H4" s="24"/>
      <c r="I4" s="22" t="str">
        <f>C4</f>
        <v>Gross</v>
      </c>
      <c r="J4" s="23" t="s">
        <v>25</v>
      </c>
      <c r="K4" s="24"/>
      <c r="L4" s="22" t="str">
        <f>C4</f>
        <v>Gross</v>
      </c>
      <c r="M4" s="23" t="s">
        <v>25</v>
      </c>
      <c r="N4" s="24"/>
      <c r="O4" s="22" t="str">
        <f>C4</f>
        <v>Gross</v>
      </c>
      <c r="P4" s="23" t="s">
        <v>25</v>
      </c>
      <c r="Q4" s="24"/>
      <c r="R4" s="22" t="str">
        <f>C4</f>
        <v>Gross</v>
      </c>
      <c r="S4" s="23" t="s">
        <v>25</v>
      </c>
      <c r="T4" s="24"/>
      <c r="U4" s="22" t="str">
        <f>C4</f>
        <v>Gross</v>
      </c>
      <c r="V4" s="23" t="s">
        <v>25</v>
      </c>
      <c r="W4" s="24"/>
      <c r="X4" s="22" t="str">
        <f>C4</f>
        <v>Gross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32</v>
      </c>
      <c r="B6" s="26"/>
      <c r="C6" s="103">
        <v>50</v>
      </c>
      <c r="D6" s="7">
        <f>IF(AND(ISNUMBER(C6),C6&gt;0),MAX(1,IF(ISNUMBER(C6),21-RANK(C6,C$6:C$51,TRUE),0)),"")</f>
        <v>16</v>
      </c>
      <c r="F6" s="29">
        <v>55</v>
      </c>
      <c r="G6" s="7">
        <f>IF(AND(ISNUMBER(F6),F6&gt;0),MAX(1,IF(ISNUMBER(F6),21-RANK(F6,F$6:F$51,TRUE),0)),"")</f>
        <v>13</v>
      </c>
      <c r="I6" s="29" t="s">
        <v>6</v>
      </c>
      <c r="J6" s="7" t="str">
        <f>IF(AND(ISNUMBER(I6),I6&gt;0),MAX(1,IF(ISNUMBER(I6),21-RANK(I6,I$6:I$51,TRUE),0)),"")</f>
        <v/>
      </c>
      <c r="L6" s="29">
        <v>56</v>
      </c>
      <c r="M6" s="7">
        <f>IF(AND(ISNUMBER(L6),L6&gt;0),MAX(1,IF(ISNUMBER(L6),21-RANK(L6,L$6:L$51,TRUE),0)),"")</f>
        <v>15</v>
      </c>
      <c r="O6" s="29">
        <v>57</v>
      </c>
      <c r="P6" s="7">
        <f>IF(AND(ISNUMBER(O6),O6&gt;0),MAX(1,IF(ISNUMBER(O6),21-RANK(O6,O$6:O$51,TRUE),0)),"")</f>
        <v>12</v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 t="s">
        <v>6</v>
      </c>
      <c r="V6" s="7" t="str">
        <f>IF(AND(ISNUMBER(U6),U6&gt;0),MAX(1,IF(ISNUMBER(U6),21-RANK(U6,U$6:U$51,TRUE),0)),"")</f>
        <v/>
      </c>
      <c r="W6" s="8"/>
      <c r="X6" s="29">
        <v>52</v>
      </c>
      <c r="Y6" s="7">
        <f>IF(AND(ISNUMBER(X6),X6&gt;0),MAX(1,IF(ISNUMBER(X6),21-RANK(X6,X$6:X$51,TRUE),0)),"")</f>
        <v>12</v>
      </c>
      <c r="Z6" s="8"/>
      <c r="AA6" s="7">
        <f t="array" ref="AA6:AA50">IF(ISNUMBER(D6:D50),D6:D50,0)</f>
        <v>16</v>
      </c>
      <c r="AB6" s="7">
        <f t="array" ref="AB6:AB50">IF(ISNUMBER(G6:G50),G6:G50,0)</f>
        <v>13</v>
      </c>
      <c r="AC6" s="7">
        <f t="array" ref="AC6:AC50">IF(ISNUMBER(J6:J50),J6:J50,0)</f>
        <v>0</v>
      </c>
      <c r="AD6" s="7">
        <f t="array" ref="AD6:AD50">IF(ISNUMBER(M6:M50),M6:M50,0)</f>
        <v>15</v>
      </c>
      <c r="AE6" s="7">
        <f t="array" ref="AE6:AE50">IF(ISNUMBER(P6:P50),P6:P50,0)</f>
        <v>12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12</v>
      </c>
      <c r="AI6" s="7"/>
      <c r="AJ6" s="36">
        <f>IF(A6&gt;0,LARGE(AA6:AH6,1)+LARGE(AA6:AH6,2)+LARGE(AA6:AH6,3)+LARGE(AA6:AH6,4),0)</f>
        <v>56</v>
      </c>
      <c r="AK6" s="6">
        <f t="array" ref="AK6:AK50">IF(AJ6:AJ50&gt;0,RANK(AJ6:AJ50,AJ$6:AJ$50),0)</f>
        <v>9</v>
      </c>
      <c r="AL6" s="6">
        <f>IF(A6&gt;0,LARGE(AA6:AH6,1)+LARGE(AA6:AH6,2)+LARGE(AA6:AH6,3)+LARGE(AA6:AH6,4)+LARGE(AA6:AH6,5),0)</f>
        <v>68</v>
      </c>
      <c r="AM6" s="6">
        <f t="array" ref="AM6:AM50">IF(AL6:AL50&gt;0,RANK(AL6:AL50,AL$6:AL$50),0)</f>
        <v>8</v>
      </c>
      <c r="AN6" s="6">
        <f>IF(A6&gt;0,LARGE(AA6:AH6,1)+LARGE(AA6:AH6,2)+LARGE(AA6:AH6,3)+LARGE(AA6:AH6,4)+LARGE(AA6:AH6,5)+LARGE(AA6:AH6,6),0)</f>
        <v>68</v>
      </c>
      <c r="AO6" s="6">
        <f t="array" ref="AO6:AO50">IF(AN6:AN50&gt;0,RANK(AN6:AN50,AN$6:AN$50),0)</f>
        <v>9</v>
      </c>
      <c r="AQ6" s="6">
        <f t="array" ref="AQ6:AQ50">IF(AK6:AK50&gt;0,(AK6:AK50*1000)+(AM6:AM50*100)+(AO6:AO50*10),1000000)</f>
        <v>9890</v>
      </c>
      <c r="AS6" s="6">
        <f t="array" ref="AS6:AS50">IF(AQ6:AQ50&lt;1000000,RANK(AQ6:AQ50,AQ$6:AQ$50,1),"")</f>
        <v>9</v>
      </c>
      <c r="AT6" s="7" t="str">
        <f t="array" ref="AT6:AT50">IF(A6:A50&lt;&gt;"",A6:A50,"")</f>
        <v>Kit Freeman</v>
      </c>
    </row>
    <row r="7" spans="1:47" x14ac:dyDescent="0.2">
      <c r="A7" s="27" t="s">
        <v>33</v>
      </c>
      <c r="B7" s="26"/>
      <c r="C7" s="28">
        <v>40</v>
      </c>
      <c r="D7" s="7">
        <f t="shared" ref="D7:D51" si="0">IF(AND(ISNUMBER(C7),C7&gt;0),MAX(1,IF(ISNUMBER(C7),21-RANK(C7,C$6:C$51,TRUE),0)),"")</f>
        <v>20</v>
      </c>
      <c r="F7" s="104">
        <v>45</v>
      </c>
      <c r="G7" s="7">
        <f t="shared" ref="G7:G51" si="1">IF(AND(ISNUMBER(F7),F7&gt;0),MAX(1,IF(ISNUMBER(F7),21-RANK(F7,F$6:F$51,TRUE),0)),"")</f>
        <v>18</v>
      </c>
      <c r="I7" s="29">
        <v>48</v>
      </c>
      <c r="J7" s="7">
        <f t="shared" ref="J7:J51" si="2">IF(AND(ISNUMBER(I7),I7&gt;0),MAX(1,IF(ISNUMBER(I7),21-RANK(I7,I$6:I$51,TRUE),0)),"")</f>
        <v>14</v>
      </c>
      <c r="L7" s="34">
        <v>46</v>
      </c>
      <c r="M7" s="7">
        <f t="shared" ref="M7:M51" si="3">IF(AND(ISNUMBER(L7),L7&gt;0),MAX(1,IF(ISNUMBER(L7),21-RANK(L7,L$6:L$51,TRUE),0)),"")</f>
        <v>20</v>
      </c>
      <c r="O7" s="29">
        <v>42</v>
      </c>
      <c r="P7" s="7">
        <f t="shared" ref="P7:P51" si="4">IF(AND(ISNUMBER(O7),O7&gt;0),MAX(1,IF(ISNUMBER(O7),21-RANK(O7,O$6:O$51,TRUE),0)),"")</f>
        <v>20</v>
      </c>
      <c r="Q7" s="8"/>
      <c r="R7" s="29">
        <v>37</v>
      </c>
      <c r="S7" s="7">
        <f t="shared" ref="S7:S51" si="5">IF(AND(ISNUMBER(R7),R7&gt;0),MAX(1,IF(ISNUMBER(R7),21-RANK(R7,R$6:R$51,TRUE),0)),"")</f>
        <v>20</v>
      </c>
      <c r="T7" s="8"/>
      <c r="U7" s="34">
        <v>46</v>
      </c>
      <c r="V7" s="7">
        <f t="shared" ref="V7:V51" si="6">IF(AND(ISNUMBER(U7),U7&gt;0),MAX(1,IF(ISNUMBER(U7),21-RANK(U7,U$6:U$51,TRUE),0)),"")</f>
        <v>18</v>
      </c>
      <c r="W7" s="8"/>
      <c r="X7" s="34">
        <v>39</v>
      </c>
      <c r="Y7" s="7">
        <f t="shared" ref="Y7:Y51" si="7">IF(AND(ISNUMBER(X7),X7&gt;0),MAX(1,IF(ISNUMBER(X7),21-RANK(X7,X$6:X$51,TRUE),0)),"")</f>
        <v>18</v>
      </c>
      <c r="Z7" s="8"/>
      <c r="AA7" s="7">
        <v>20</v>
      </c>
      <c r="AB7" s="7">
        <v>18</v>
      </c>
      <c r="AC7" s="7">
        <v>14</v>
      </c>
      <c r="AD7" s="7">
        <v>20</v>
      </c>
      <c r="AE7" s="7">
        <v>20</v>
      </c>
      <c r="AF7" s="7">
        <v>20</v>
      </c>
      <c r="AG7" s="7">
        <v>18</v>
      </c>
      <c r="AH7" s="7">
        <v>18</v>
      </c>
      <c r="AI7" s="7"/>
      <c r="AJ7" s="36">
        <f t="shared" ref="AJ7:AJ50" si="8">IF(A7&gt;0,LARGE(AA7:AH7,1)+LARGE(AA7:AH7,2)+LARGE(AA7:AH7,3)+LARGE(AA7:AH7,4),0)</f>
        <v>80</v>
      </c>
      <c r="AK7" s="6">
        <v>1</v>
      </c>
      <c r="AL7" s="6">
        <f t="shared" ref="AL7:AL50" si="9">IF(A7&gt;0,LARGE(AA7:AH7,1)+LARGE(AA7:AH7,2)+LARGE(AA7:AH7,3)+LARGE(AA7:AH7,4)+LARGE(AA7:AH7,5),0)</f>
        <v>98</v>
      </c>
      <c r="AM7" s="6">
        <v>2</v>
      </c>
      <c r="AN7" s="6">
        <f t="shared" ref="AN7:AN50" si="10">IF(A7&gt;0,LARGE(AA7:AH7,1)+LARGE(AA7:AH7,2)+LARGE(AA7:AH7,3)+LARGE(AA7:AH7,4)+LARGE(AA7:AH7,5)+LARGE(AA7:AH7,6),0)</f>
        <v>116</v>
      </c>
      <c r="AO7" s="6">
        <v>2</v>
      </c>
      <c r="AQ7" s="6">
        <v>1220</v>
      </c>
      <c r="AS7" s="6">
        <v>2</v>
      </c>
      <c r="AT7" s="7" t="str">
        <v>Finley Harvey</v>
      </c>
    </row>
    <row r="8" spans="1:47" x14ac:dyDescent="0.2">
      <c r="A8" s="27" t="s">
        <v>34</v>
      </c>
      <c r="B8" s="26"/>
      <c r="C8" s="28">
        <v>41</v>
      </c>
      <c r="D8" s="7">
        <f t="shared" si="0"/>
        <v>18</v>
      </c>
      <c r="F8" s="30">
        <v>47</v>
      </c>
      <c r="G8" s="7">
        <f t="shared" si="1"/>
        <v>16</v>
      </c>
      <c r="I8" s="29">
        <v>40</v>
      </c>
      <c r="J8" s="7">
        <f t="shared" si="2"/>
        <v>19</v>
      </c>
      <c r="L8" s="29">
        <v>48</v>
      </c>
      <c r="M8" s="7">
        <f t="shared" si="3"/>
        <v>17</v>
      </c>
      <c r="O8" s="29">
        <v>42</v>
      </c>
      <c r="P8" s="7">
        <f t="shared" si="4"/>
        <v>20</v>
      </c>
      <c r="Q8" s="8"/>
      <c r="R8" s="29">
        <v>45</v>
      </c>
      <c r="S8" s="7">
        <f t="shared" si="5"/>
        <v>17</v>
      </c>
      <c r="T8" s="8"/>
      <c r="U8" s="29">
        <v>46</v>
      </c>
      <c r="V8" s="7">
        <f t="shared" si="6"/>
        <v>18</v>
      </c>
      <c r="W8" s="8"/>
      <c r="X8" s="29">
        <v>44</v>
      </c>
      <c r="Y8" s="7">
        <f t="shared" si="7"/>
        <v>15</v>
      </c>
      <c r="Z8" s="8"/>
      <c r="AA8" s="7">
        <v>18</v>
      </c>
      <c r="AB8" s="7">
        <v>16</v>
      </c>
      <c r="AC8" s="7">
        <v>19</v>
      </c>
      <c r="AD8" s="7">
        <v>17</v>
      </c>
      <c r="AE8" s="7">
        <v>20</v>
      </c>
      <c r="AF8" s="7">
        <v>17</v>
      </c>
      <c r="AG8" s="7">
        <v>18</v>
      </c>
      <c r="AH8" s="7">
        <v>15</v>
      </c>
      <c r="AI8" s="7"/>
      <c r="AJ8" s="36">
        <f t="shared" si="8"/>
        <v>75</v>
      </c>
      <c r="AK8" s="6">
        <v>4</v>
      </c>
      <c r="AL8" s="6">
        <f t="shared" si="9"/>
        <v>92</v>
      </c>
      <c r="AM8" s="6">
        <v>4</v>
      </c>
      <c r="AN8" s="6">
        <f t="shared" si="10"/>
        <v>109</v>
      </c>
      <c r="AO8" s="6">
        <v>3</v>
      </c>
      <c r="AQ8" s="6">
        <v>4430</v>
      </c>
      <c r="AS8" s="6">
        <v>4</v>
      </c>
      <c r="AT8" s="7" t="str">
        <v>Jack Isaacs</v>
      </c>
    </row>
    <row r="9" spans="1:47" x14ac:dyDescent="0.2">
      <c r="A9" s="27" t="s">
        <v>35</v>
      </c>
      <c r="B9" s="26"/>
      <c r="C9" s="28">
        <v>77</v>
      </c>
      <c r="D9" s="7">
        <f t="shared" si="0"/>
        <v>13</v>
      </c>
      <c r="F9" s="104">
        <v>68</v>
      </c>
      <c r="G9" s="7">
        <f t="shared" si="1"/>
        <v>10</v>
      </c>
      <c r="I9" s="34">
        <v>75</v>
      </c>
      <c r="J9" s="7">
        <f t="shared" si="2"/>
        <v>12</v>
      </c>
      <c r="L9" s="29">
        <v>74</v>
      </c>
      <c r="M9" s="7">
        <f t="shared" si="3"/>
        <v>12</v>
      </c>
      <c r="O9" s="29" t="s">
        <v>6</v>
      </c>
      <c r="P9" s="7" t="str">
        <f t="shared" si="4"/>
        <v/>
      </c>
      <c r="Q9" s="8"/>
      <c r="R9" s="29" t="s">
        <v>6</v>
      </c>
      <c r="S9" s="7" t="str">
        <f t="shared" si="5"/>
        <v/>
      </c>
      <c r="T9" s="8"/>
      <c r="U9" s="34" t="s">
        <v>6</v>
      </c>
      <c r="V9" s="7" t="str">
        <f t="shared" si="6"/>
        <v/>
      </c>
      <c r="W9" s="8"/>
      <c r="X9" s="34" t="s">
        <v>6</v>
      </c>
      <c r="Y9" s="7" t="str">
        <f t="shared" si="7"/>
        <v/>
      </c>
      <c r="Z9" s="8"/>
      <c r="AA9" s="7">
        <v>13</v>
      </c>
      <c r="AB9" s="7">
        <v>10</v>
      </c>
      <c r="AC9" s="7">
        <v>12</v>
      </c>
      <c r="AD9" s="7">
        <v>12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47</v>
      </c>
      <c r="AK9" s="6">
        <v>12</v>
      </c>
      <c r="AL9" s="6">
        <f t="shared" si="9"/>
        <v>47</v>
      </c>
      <c r="AM9" s="6">
        <v>12</v>
      </c>
      <c r="AN9" s="6">
        <f t="shared" si="10"/>
        <v>47</v>
      </c>
      <c r="AO9" s="6">
        <v>12</v>
      </c>
      <c r="AQ9" s="6">
        <v>13320</v>
      </c>
      <c r="AS9" s="6">
        <v>12</v>
      </c>
      <c r="AT9" s="7" t="str">
        <v>Bertie Lovell</v>
      </c>
    </row>
    <row r="10" spans="1:47" x14ac:dyDescent="0.2">
      <c r="A10" s="27" t="s">
        <v>36</v>
      </c>
      <c r="B10" s="26"/>
      <c r="C10" s="28">
        <v>50</v>
      </c>
      <c r="D10" s="7">
        <f t="shared" si="0"/>
        <v>16</v>
      </c>
      <c r="F10" s="104">
        <v>46</v>
      </c>
      <c r="G10" s="7">
        <f t="shared" si="1"/>
        <v>17</v>
      </c>
      <c r="I10" s="29">
        <v>40</v>
      </c>
      <c r="J10" s="7">
        <f t="shared" si="2"/>
        <v>19</v>
      </c>
      <c r="L10" s="34">
        <v>46</v>
      </c>
      <c r="M10" s="7">
        <f t="shared" si="3"/>
        <v>20</v>
      </c>
      <c r="O10" s="29">
        <v>46</v>
      </c>
      <c r="P10" s="7">
        <f t="shared" si="4"/>
        <v>16</v>
      </c>
      <c r="Q10" s="8"/>
      <c r="R10" s="34">
        <v>41</v>
      </c>
      <c r="S10" s="7">
        <f t="shared" si="5"/>
        <v>18</v>
      </c>
      <c r="T10" s="8"/>
      <c r="U10" s="34">
        <v>41</v>
      </c>
      <c r="V10" s="7">
        <f t="shared" si="6"/>
        <v>19</v>
      </c>
      <c r="W10" s="8"/>
      <c r="X10" s="29">
        <v>45</v>
      </c>
      <c r="Y10" s="7">
        <f t="shared" si="7"/>
        <v>13</v>
      </c>
      <c r="Z10" s="8"/>
      <c r="AA10" s="7">
        <v>16</v>
      </c>
      <c r="AB10" s="7">
        <v>17</v>
      </c>
      <c r="AC10" s="7">
        <v>19</v>
      </c>
      <c r="AD10" s="7">
        <v>20</v>
      </c>
      <c r="AE10" s="7">
        <v>16</v>
      </c>
      <c r="AF10" s="7">
        <v>18</v>
      </c>
      <c r="AG10" s="7">
        <v>19</v>
      </c>
      <c r="AH10" s="7">
        <v>13</v>
      </c>
      <c r="AI10" s="7"/>
      <c r="AJ10" s="36">
        <f t="shared" si="8"/>
        <v>76</v>
      </c>
      <c r="AK10" s="6">
        <v>3</v>
      </c>
      <c r="AL10" s="6">
        <f t="shared" si="9"/>
        <v>93</v>
      </c>
      <c r="AM10" s="6">
        <v>3</v>
      </c>
      <c r="AN10" s="6">
        <f t="shared" si="10"/>
        <v>109</v>
      </c>
      <c r="AO10" s="6">
        <v>3</v>
      </c>
      <c r="AQ10" s="6">
        <v>3330</v>
      </c>
      <c r="AS10" s="6">
        <v>3</v>
      </c>
      <c r="AT10" s="7" t="str">
        <v>Ethan Magill</v>
      </c>
    </row>
    <row r="11" spans="1:47" x14ac:dyDescent="0.2">
      <c r="A11" s="27" t="s">
        <v>37</v>
      </c>
      <c r="B11" s="26"/>
      <c r="C11" s="28">
        <v>48</v>
      </c>
      <c r="D11" s="7">
        <f t="shared" si="0"/>
        <v>17</v>
      </c>
      <c r="F11" s="104">
        <v>51</v>
      </c>
      <c r="G11" s="7">
        <f t="shared" si="1"/>
        <v>15</v>
      </c>
      <c r="I11" s="29">
        <v>47</v>
      </c>
      <c r="J11" s="7">
        <f t="shared" si="2"/>
        <v>15</v>
      </c>
      <c r="L11" s="34">
        <v>52</v>
      </c>
      <c r="M11" s="7">
        <f t="shared" si="3"/>
        <v>16</v>
      </c>
      <c r="O11" s="34">
        <v>43</v>
      </c>
      <c r="P11" s="7">
        <f t="shared" si="4"/>
        <v>17</v>
      </c>
      <c r="Q11" s="8"/>
      <c r="R11" s="34" t="s">
        <v>6</v>
      </c>
      <c r="S11" s="7" t="str">
        <f t="shared" si="5"/>
        <v/>
      </c>
      <c r="T11" s="8"/>
      <c r="U11" s="29">
        <v>46</v>
      </c>
      <c r="V11" s="7">
        <f t="shared" si="6"/>
        <v>18</v>
      </c>
      <c r="W11" s="8"/>
      <c r="X11" s="29">
        <v>43</v>
      </c>
      <c r="Y11" s="7">
        <f t="shared" si="7"/>
        <v>17</v>
      </c>
      <c r="Z11" s="8"/>
      <c r="AA11" s="7">
        <v>17</v>
      </c>
      <c r="AB11" s="7">
        <v>15</v>
      </c>
      <c r="AC11" s="7">
        <v>15</v>
      </c>
      <c r="AD11" s="7">
        <v>16</v>
      </c>
      <c r="AE11" s="7">
        <v>17</v>
      </c>
      <c r="AF11" s="7">
        <v>0</v>
      </c>
      <c r="AG11" s="7">
        <v>18</v>
      </c>
      <c r="AH11" s="7">
        <v>17</v>
      </c>
      <c r="AI11" s="7"/>
      <c r="AJ11" s="36">
        <f t="shared" si="8"/>
        <v>69</v>
      </c>
      <c r="AK11" s="6">
        <v>5</v>
      </c>
      <c r="AL11" s="6">
        <f t="shared" si="9"/>
        <v>85</v>
      </c>
      <c r="AM11" s="6">
        <v>5</v>
      </c>
      <c r="AN11" s="6">
        <f t="shared" si="10"/>
        <v>100</v>
      </c>
      <c r="AO11" s="6">
        <v>5</v>
      </c>
      <c r="AQ11" s="6">
        <v>5550</v>
      </c>
      <c r="AS11" s="6">
        <v>5</v>
      </c>
      <c r="AT11" s="7" t="str">
        <v>Ellis Osmond</v>
      </c>
    </row>
    <row r="12" spans="1:47" x14ac:dyDescent="0.2">
      <c r="A12" s="115" t="s">
        <v>197</v>
      </c>
      <c r="B12" s="26"/>
      <c r="C12" s="116" t="s">
        <v>6</v>
      </c>
      <c r="D12" s="7" t="str">
        <f t="shared" si="0"/>
        <v/>
      </c>
      <c r="F12" s="29">
        <v>42</v>
      </c>
      <c r="G12" s="7">
        <f t="shared" si="1"/>
        <v>19</v>
      </c>
      <c r="I12" s="29">
        <v>44</v>
      </c>
      <c r="J12" s="7">
        <f t="shared" si="2"/>
        <v>16</v>
      </c>
      <c r="L12" s="29" t="s">
        <v>6</v>
      </c>
      <c r="M12" s="7" t="str">
        <f t="shared" si="3"/>
        <v/>
      </c>
      <c r="O12" s="29">
        <v>47</v>
      </c>
      <c r="P12" s="7">
        <f t="shared" si="4"/>
        <v>15</v>
      </c>
      <c r="Q12" s="8"/>
      <c r="R12" s="3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>
        <v>44</v>
      </c>
      <c r="Y12" s="7">
        <f t="shared" si="7"/>
        <v>15</v>
      </c>
      <c r="Z12" s="8"/>
      <c r="AA12" s="7">
        <v>0</v>
      </c>
      <c r="AB12" s="7">
        <v>19</v>
      </c>
      <c r="AC12" s="7">
        <v>16</v>
      </c>
      <c r="AD12" s="7">
        <v>0</v>
      </c>
      <c r="AE12" s="7">
        <v>15</v>
      </c>
      <c r="AF12" s="7">
        <v>0</v>
      </c>
      <c r="AG12" s="7">
        <v>0</v>
      </c>
      <c r="AH12" s="7">
        <v>15</v>
      </c>
      <c r="AI12" s="7"/>
      <c r="AJ12" s="36">
        <f t="shared" si="8"/>
        <v>65</v>
      </c>
      <c r="AK12" s="6">
        <v>6</v>
      </c>
      <c r="AL12" s="6">
        <f t="shared" si="9"/>
        <v>65</v>
      </c>
      <c r="AM12" s="6">
        <v>9</v>
      </c>
      <c r="AN12" s="6">
        <f t="shared" si="10"/>
        <v>65</v>
      </c>
      <c r="AO12" s="6">
        <v>10</v>
      </c>
      <c r="AQ12" s="6">
        <v>7000</v>
      </c>
      <c r="AS12" s="6">
        <v>7</v>
      </c>
      <c r="AT12" s="7" t="str">
        <v>Indiana Wilson</v>
      </c>
    </row>
    <row r="13" spans="1:47" ht="12" customHeight="1" x14ac:dyDescent="0.2">
      <c r="A13" s="27" t="s">
        <v>39</v>
      </c>
      <c r="B13" s="26"/>
      <c r="C13" s="28">
        <v>40</v>
      </c>
      <c r="D13" s="7">
        <f t="shared" si="0"/>
        <v>20</v>
      </c>
      <c r="F13" s="34">
        <v>37</v>
      </c>
      <c r="G13" s="7">
        <f t="shared" si="1"/>
        <v>20</v>
      </c>
      <c r="I13" s="29">
        <v>34</v>
      </c>
      <c r="J13" s="7">
        <f t="shared" si="2"/>
        <v>20</v>
      </c>
      <c r="L13" s="29">
        <v>46</v>
      </c>
      <c r="M13" s="7">
        <f t="shared" si="3"/>
        <v>20</v>
      </c>
      <c r="O13" s="29">
        <v>42</v>
      </c>
      <c r="P13" s="7">
        <f t="shared" si="4"/>
        <v>20</v>
      </c>
      <c r="Q13" s="8"/>
      <c r="R13" s="29">
        <v>39</v>
      </c>
      <c r="S13" s="7">
        <f t="shared" si="5"/>
        <v>19</v>
      </c>
      <c r="T13" s="8"/>
      <c r="U13" s="29">
        <v>40</v>
      </c>
      <c r="V13" s="7">
        <f t="shared" si="6"/>
        <v>20</v>
      </c>
      <c r="W13" s="8"/>
      <c r="X13" s="29">
        <v>36</v>
      </c>
      <c r="Y13" s="7">
        <f t="shared" si="7"/>
        <v>20</v>
      </c>
      <c r="Z13" s="8"/>
      <c r="AA13" s="7">
        <v>20</v>
      </c>
      <c r="AB13" s="7">
        <v>20</v>
      </c>
      <c r="AC13" s="7">
        <v>20</v>
      </c>
      <c r="AD13" s="7">
        <v>20</v>
      </c>
      <c r="AE13" s="7">
        <v>20</v>
      </c>
      <c r="AF13" s="7">
        <v>19</v>
      </c>
      <c r="AG13" s="7">
        <v>20</v>
      </c>
      <c r="AH13" s="7">
        <v>20</v>
      </c>
      <c r="AI13" s="7"/>
      <c r="AJ13" s="36">
        <f t="shared" si="8"/>
        <v>80</v>
      </c>
      <c r="AK13" s="6">
        <v>1</v>
      </c>
      <c r="AL13" s="6">
        <f t="shared" si="9"/>
        <v>100</v>
      </c>
      <c r="AM13" s="6">
        <v>1</v>
      </c>
      <c r="AN13" s="6">
        <f t="shared" si="10"/>
        <v>120</v>
      </c>
      <c r="AO13" s="6">
        <v>1</v>
      </c>
      <c r="AQ13" s="6">
        <v>1110</v>
      </c>
      <c r="AS13" s="6">
        <v>1</v>
      </c>
      <c r="AT13" s="7" t="str">
        <v>Taylor Vizard</v>
      </c>
    </row>
    <row r="14" spans="1:47" x14ac:dyDescent="0.2">
      <c r="A14" s="27" t="s">
        <v>156</v>
      </c>
      <c r="B14" s="26"/>
      <c r="C14" s="28">
        <v>50</v>
      </c>
      <c r="D14" s="7">
        <f t="shared" si="0"/>
        <v>16</v>
      </c>
      <c r="F14" s="34">
        <v>59</v>
      </c>
      <c r="G14" s="7">
        <f t="shared" si="1"/>
        <v>12</v>
      </c>
      <c r="I14" s="34">
        <v>53</v>
      </c>
      <c r="J14" s="7">
        <f t="shared" si="2"/>
        <v>13</v>
      </c>
      <c r="L14" s="29" t="s">
        <v>6</v>
      </c>
      <c r="M14" s="7" t="str">
        <f t="shared" si="3"/>
        <v/>
      </c>
      <c r="O14" s="29">
        <v>48</v>
      </c>
      <c r="P14" s="7">
        <f t="shared" si="4"/>
        <v>14</v>
      </c>
      <c r="Q14" s="8"/>
      <c r="R14" s="29">
        <v>50</v>
      </c>
      <c r="S14" s="7">
        <f t="shared" si="5"/>
        <v>15</v>
      </c>
      <c r="T14" s="8"/>
      <c r="U14" s="29">
        <v>50</v>
      </c>
      <c r="V14" s="7">
        <f t="shared" si="6"/>
        <v>15</v>
      </c>
      <c r="W14" s="8"/>
      <c r="X14" s="29">
        <v>37</v>
      </c>
      <c r="Y14" s="7">
        <f t="shared" si="7"/>
        <v>19</v>
      </c>
      <c r="Z14" s="8"/>
      <c r="AA14" s="7">
        <v>16</v>
      </c>
      <c r="AB14" s="7">
        <v>12</v>
      </c>
      <c r="AC14" s="7">
        <v>13</v>
      </c>
      <c r="AD14" s="7">
        <v>0</v>
      </c>
      <c r="AE14" s="7">
        <v>14</v>
      </c>
      <c r="AF14" s="7">
        <v>15</v>
      </c>
      <c r="AG14" s="7">
        <v>15</v>
      </c>
      <c r="AH14" s="7">
        <v>19</v>
      </c>
      <c r="AI14" s="7"/>
      <c r="AJ14" s="36">
        <f t="shared" si="8"/>
        <v>65</v>
      </c>
      <c r="AK14" s="6">
        <v>6</v>
      </c>
      <c r="AL14" s="6">
        <f t="shared" si="9"/>
        <v>79</v>
      </c>
      <c r="AM14" s="6">
        <v>6</v>
      </c>
      <c r="AN14" s="6">
        <f t="shared" si="10"/>
        <v>92</v>
      </c>
      <c r="AO14" s="6">
        <v>6</v>
      </c>
      <c r="AQ14" s="6">
        <v>6660</v>
      </c>
      <c r="AS14" s="6">
        <v>6</v>
      </c>
      <c r="AT14" s="7" t="str">
        <v>Charlie Wells</v>
      </c>
    </row>
    <row r="15" spans="1:47" x14ac:dyDescent="0.2">
      <c r="A15" s="105" t="s">
        <v>191</v>
      </c>
      <c r="B15" s="26"/>
      <c r="C15" s="28" t="s">
        <v>6</v>
      </c>
      <c r="D15" s="7" t="str">
        <f t="shared" si="0"/>
        <v/>
      </c>
      <c r="F15" s="104">
        <v>51</v>
      </c>
      <c r="G15" s="7">
        <f t="shared" si="1"/>
        <v>15</v>
      </c>
      <c r="I15" s="29" t="s">
        <v>6</v>
      </c>
      <c r="J15" s="7" t="str">
        <f t="shared" si="2"/>
        <v/>
      </c>
      <c r="L15" s="34">
        <v>58</v>
      </c>
      <c r="M15" s="7">
        <f t="shared" si="3"/>
        <v>14</v>
      </c>
      <c r="O15" s="34">
        <v>52</v>
      </c>
      <c r="P15" s="7">
        <f t="shared" si="4"/>
        <v>13</v>
      </c>
      <c r="Q15" s="8"/>
      <c r="R15" s="34">
        <v>51</v>
      </c>
      <c r="S15" s="7">
        <f t="shared" si="5"/>
        <v>14</v>
      </c>
      <c r="T15" s="8"/>
      <c r="U15" s="29">
        <v>58</v>
      </c>
      <c r="V15" s="7">
        <f t="shared" si="6"/>
        <v>12</v>
      </c>
      <c r="W15" s="8"/>
      <c r="X15" s="29">
        <v>43</v>
      </c>
      <c r="Y15" s="7">
        <f t="shared" si="7"/>
        <v>17</v>
      </c>
      <c r="Z15" s="8"/>
      <c r="AA15" s="7">
        <v>0</v>
      </c>
      <c r="AB15" s="7">
        <v>15</v>
      </c>
      <c r="AC15" s="7">
        <v>0</v>
      </c>
      <c r="AD15" s="7">
        <v>14</v>
      </c>
      <c r="AE15" s="7">
        <v>13</v>
      </c>
      <c r="AF15" s="7">
        <v>14</v>
      </c>
      <c r="AG15" s="7">
        <v>12</v>
      </c>
      <c r="AH15" s="7">
        <v>17</v>
      </c>
      <c r="AI15" s="7"/>
      <c r="AJ15" s="36">
        <f t="shared" si="8"/>
        <v>60</v>
      </c>
      <c r="AK15" s="6">
        <v>8</v>
      </c>
      <c r="AL15" s="6">
        <f t="shared" si="9"/>
        <v>73</v>
      </c>
      <c r="AM15" s="6">
        <v>7</v>
      </c>
      <c r="AN15" s="6">
        <f t="shared" si="10"/>
        <v>85</v>
      </c>
      <c r="AO15" s="6">
        <v>7</v>
      </c>
      <c r="AQ15" s="6">
        <v>8770</v>
      </c>
      <c r="AS15" s="6">
        <v>8</v>
      </c>
      <c r="AT15" s="7" t="str">
        <v>Joe Vass</v>
      </c>
    </row>
    <row r="16" spans="1:47" x14ac:dyDescent="0.2">
      <c r="A16" s="105" t="s">
        <v>192</v>
      </c>
      <c r="B16" s="26"/>
      <c r="C16" s="28" t="s">
        <v>6</v>
      </c>
      <c r="D16" s="7" t="str">
        <f t="shared" si="0"/>
        <v/>
      </c>
      <c r="F16" s="29">
        <v>59</v>
      </c>
      <c r="G16" s="7">
        <f t="shared" si="1"/>
        <v>12</v>
      </c>
      <c r="I16" s="34">
        <v>75</v>
      </c>
      <c r="J16" s="7">
        <f t="shared" si="2"/>
        <v>12</v>
      </c>
      <c r="L16" s="29">
        <v>70</v>
      </c>
      <c r="M16" s="7">
        <f t="shared" si="3"/>
        <v>13</v>
      </c>
      <c r="O16" s="34">
        <v>64</v>
      </c>
      <c r="P16" s="7">
        <f t="shared" si="4"/>
        <v>10</v>
      </c>
      <c r="Q16" s="8"/>
      <c r="R16" s="34">
        <v>62</v>
      </c>
      <c r="S16" s="7">
        <f t="shared" si="5"/>
        <v>13</v>
      </c>
      <c r="T16" s="8"/>
      <c r="U16" s="34">
        <v>55</v>
      </c>
      <c r="V16" s="7">
        <f t="shared" si="6"/>
        <v>13</v>
      </c>
      <c r="W16" s="8"/>
      <c r="X16" s="34">
        <v>57</v>
      </c>
      <c r="Y16" s="7">
        <f t="shared" si="7"/>
        <v>11</v>
      </c>
      <c r="Z16" s="8"/>
      <c r="AA16" s="7">
        <v>0</v>
      </c>
      <c r="AB16" s="7">
        <v>12</v>
      </c>
      <c r="AC16" s="7">
        <v>12</v>
      </c>
      <c r="AD16" s="7">
        <v>13</v>
      </c>
      <c r="AE16" s="7">
        <v>10</v>
      </c>
      <c r="AF16" s="7">
        <v>13</v>
      </c>
      <c r="AG16" s="7">
        <v>13</v>
      </c>
      <c r="AH16" s="7">
        <v>11</v>
      </c>
      <c r="AI16" s="7"/>
      <c r="AJ16" s="36">
        <f t="shared" si="8"/>
        <v>51</v>
      </c>
      <c r="AK16" s="6">
        <v>10</v>
      </c>
      <c r="AL16" s="6">
        <f t="shared" si="9"/>
        <v>63</v>
      </c>
      <c r="AM16" s="6">
        <v>10</v>
      </c>
      <c r="AN16" s="6">
        <f t="shared" si="10"/>
        <v>74</v>
      </c>
      <c r="AO16" s="6">
        <v>8</v>
      </c>
      <c r="AQ16" s="6">
        <v>11080</v>
      </c>
      <c r="AS16" s="6">
        <v>10</v>
      </c>
      <c r="AT16" s="7" t="str">
        <v>Ben Walker</v>
      </c>
    </row>
    <row r="17" spans="1:46" x14ac:dyDescent="0.2">
      <c r="A17" s="105" t="s">
        <v>199</v>
      </c>
      <c r="C17" s="103" t="s">
        <v>6</v>
      </c>
      <c r="D17" s="7" t="str">
        <f t="shared" si="0"/>
        <v/>
      </c>
      <c r="F17" s="30" t="s">
        <v>6</v>
      </c>
      <c r="G17" s="7" t="str">
        <f t="shared" si="1"/>
        <v/>
      </c>
      <c r="I17" s="29">
        <v>43</v>
      </c>
      <c r="J17" s="7">
        <f t="shared" si="2"/>
        <v>17</v>
      </c>
      <c r="L17" s="29" t="s">
        <v>6</v>
      </c>
      <c r="M17" s="7" t="str">
        <f t="shared" si="3"/>
        <v/>
      </c>
      <c r="O17" s="29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0</v>
      </c>
      <c r="AB17" s="7">
        <v>0</v>
      </c>
      <c r="AC17" s="7">
        <v>17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17</v>
      </c>
      <c r="AK17" s="6">
        <v>13</v>
      </c>
      <c r="AL17" s="6">
        <f t="shared" si="9"/>
        <v>17</v>
      </c>
      <c r="AM17" s="6">
        <v>13</v>
      </c>
      <c r="AN17" s="6">
        <f t="shared" si="10"/>
        <v>17</v>
      </c>
      <c r="AO17" s="6">
        <v>13</v>
      </c>
      <c r="AQ17" s="6">
        <v>14430</v>
      </c>
      <c r="AS17" s="6">
        <v>13</v>
      </c>
      <c r="AT17" s="7" t="str">
        <v>Lukas Thorne</v>
      </c>
    </row>
    <row r="18" spans="1:46" x14ac:dyDescent="0.2">
      <c r="A18" s="105" t="s">
        <v>233</v>
      </c>
      <c r="B18" s="26"/>
      <c r="C18" s="28" t="s">
        <v>6</v>
      </c>
      <c r="D18" s="7" t="str">
        <f t="shared" si="0"/>
        <v/>
      </c>
      <c r="F18" s="104" t="s">
        <v>6</v>
      </c>
      <c r="G18" s="7" t="str">
        <f t="shared" si="1"/>
        <v/>
      </c>
      <c r="I18" s="30" t="s">
        <v>6</v>
      </c>
      <c r="J18" s="7" t="str">
        <f t="shared" si="2"/>
        <v/>
      </c>
      <c r="L18" s="104" t="s">
        <v>6</v>
      </c>
      <c r="M18" s="7" t="str">
        <f t="shared" si="3"/>
        <v/>
      </c>
      <c r="O18" s="29">
        <v>61</v>
      </c>
      <c r="P18" s="7">
        <f t="shared" si="4"/>
        <v>11</v>
      </c>
      <c r="Q18" s="8"/>
      <c r="R18" s="30">
        <v>49</v>
      </c>
      <c r="S18" s="7">
        <f t="shared" si="5"/>
        <v>16</v>
      </c>
      <c r="T18" s="8"/>
      <c r="U18" s="29">
        <v>52</v>
      </c>
      <c r="V18" s="7">
        <f t="shared" si="6"/>
        <v>14</v>
      </c>
      <c r="W18" s="8"/>
      <c r="X18" s="29">
        <v>66</v>
      </c>
      <c r="Y18" s="7">
        <f t="shared" si="7"/>
        <v>10</v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11</v>
      </c>
      <c r="AF18" s="7">
        <v>16</v>
      </c>
      <c r="AG18" s="7">
        <v>14</v>
      </c>
      <c r="AH18" s="7">
        <v>10</v>
      </c>
      <c r="AI18" s="7"/>
      <c r="AJ18" s="36">
        <f t="shared" si="8"/>
        <v>51</v>
      </c>
      <c r="AK18" s="6">
        <v>10</v>
      </c>
      <c r="AL18" s="6">
        <f t="shared" si="9"/>
        <v>51</v>
      </c>
      <c r="AM18" s="6">
        <v>11</v>
      </c>
      <c r="AN18" s="6">
        <f t="shared" si="10"/>
        <v>51</v>
      </c>
      <c r="AO18" s="6">
        <v>11</v>
      </c>
      <c r="AQ18" s="6">
        <v>11210</v>
      </c>
      <c r="AS18" s="6">
        <v>11</v>
      </c>
      <c r="AT18" s="7" t="str">
        <v>Daniel Pratt</v>
      </c>
    </row>
    <row r="19" spans="1:46" x14ac:dyDescent="0.2">
      <c r="A19" s="37"/>
      <c r="B19" s="26"/>
      <c r="C19" s="103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105"/>
      <c r="B20" s="26"/>
      <c r="C20" s="103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116" priority="1" stopIfTrue="1" operator="equal">
      <formula>18</formula>
    </cfRule>
    <cfRule type="cellIs" dxfId="115" priority="2" stopIfTrue="1" operator="equal">
      <formula>19</formula>
    </cfRule>
    <cfRule type="cellIs" dxfId="114" priority="3" stopIfTrue="1" operator="equal">
      <formula>20</formula>
    </cfRule>
  </conditionalFormatting>
  <conditionalFormatting sqref="G4">
    <cfRule type="cellIs" dxfId="113" priority="4" stopIfTrue="1" operator="equal">
      <formula>18</formula>
    </cfRule>
    <cfRule type="cellIs" dxfId="112" priority="5" stopIfTrue="1" operator="equal">
      <formula>19</formula>
    </cfRule>
    <cfRule type="cellIs" dxfId="111" priority="6" stopIfTrue="1" operator="equal">
      <formula>20</formula>
    </cfRule>
  </conditionalFormatting>
  <conditionalFormatting sqref="J4">
    <cfRule type="cellIs" dxfId="110" priority="7" stopIfTrue="1" operator="equal">
      <formula>18</formula>
    </cfRule>
    <cfRule type="cellIs" dxfId="109" priority="8" stopIfTrue="1" operator="equal">
      <formula>19</formula>
    </cfRule>
    <cfRule type="cellIs" dxfId="108" priority="9" stopIfTrue="1" operator="equal">
      <formula>20</formula>
    </cfRule>
  </conditionalFormatting>
  <conditionalFormatting sqref="M4">
    <cfRule type="cellIs" dxfId="107" priority="10" stopIfTrue="1" operator="equal">
      <formula>18</formula>
    </cfRule>
    <cfRule type="cellIs" dxfId="106" priority="11" stopIfTrue="1" operator="equal">
      <formula>19</formula>
    </cfRule>
    <cfRule type="cellIs" dxfId="105" priority="12" stopIfTrue="1" operator="equal">
      <formula>20</formula>
    </cfRule>
  </conditionalFormatting>
  <conditionalFormatting sqref="P4">
    <cfRule type="cellIs" dxfId="104" priority="13" stopIfTrue="1" operator="equal">
      <formula>18</formula>
    </cfRule>
    <cfRule type="cellIs" dxfId="103" priority="14" stopIfTrue="1" operator="equal">
      <formula>19</formula>
    </cfRule>
    <cfRule type="cellIs" dxfId="102" priority="15" stopIfTrue="1" operator="equal">
      <formula>20</formula>
    </cfRule>
  </conditionalFormatting>
  <conditionalFormatting sqref="S4">
    <cfRule type="cellIs" dxfId="101" priority="16" stopIfTrue="1" operator="equal">
      <formula>18</formula>
    </cfRule>
    <cfRule type="cellIs" dxfId="100" priority="17" stopIfTrue="1" operator="equal">
      <formula>19</formula>
    </cfRule>
    <cfRule type="cellIs" dxfId="99" priority="18" stopIfTrue="1" operator="equal">
      <formula>20</formula>
    </cfRule>
  </conditionalFormatting>
  <conditionalFormatting sqref="V4">
    <cfRule type="cellIs" dxfId="98" priority="19" stopIfTrue="1" operator="equal">
      <formula>18</formula>
    </cfRule>
    <cfRule type="cellIs" dxfId="97" priority="20" stopIfTrue="1" operator="equal">
      <formula>19</formula>
    </cfRule>
    <cfRule type="cellIs" dxfId="96" priority="21" stopIfTrue="1" operator="equal">
      <formula>20</formula>
    </cfRule>
  </conditionalFormatting>
  <conditionalFormatting sqref="E3 H3 K3 N3 Q3 T3 W3">
    <cfRule type="cellIs" dxfId="95" priority="22" stopIfTrue="1" operator="equal">
      <formula>18</formula>
    </cfRule>
    <cfRule type="cellIs" dxfId="94" priority="23" stopIfTrue="1" operator="equal">
      <formula>19</formula>
    </cfRule>
    <cfRule type="cellIs" dxfId="93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AU51"/>
  <sheetViews>
    <sheetView topLeftCell="V1" workbookViewId="0">
      <selection activeCell="X11" sqref="X1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 xml:space="preserve"> Boys 8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9" t="s">
        <v>18</v>
      </c>
      <c r="AK3" s="109" t="s">
        <v>19</v>
      </c>
      <c r="AL3" s="109" t="s">
        <v>20</v>
      </c>
      <c r="AM3" s="109" t="s">
        <v>19</v>
      </c>
      <c r="AN3" s="109" t="s">
        <v>21</v>
      </c>
      <c r="AO3" s="109" t="s">
        <v>19</v>
      </c>
      <c r="AP3" s="109"/>
      <c r="AQ3" s="109" t="s">
        <v>22</v>
      </c>
      <c r="AR3" s="109"/>
      <c r="AS3" s="109" t="s">
        <v>23</v>
      </c>
      <c r="AT3" s="35"/>
      <c r="AU3" s="109"/>
    </row>
    <row r="4" spans="1:47" ht="14.25" x14ac:dyDescent="0.2">
      <c r="A4" s="20"/>
      <c r="B4" s="21"/>
      <c r="C4" s="22" t="s">
        <v>26</v>
      </c>
      <c r="D4" s="23" t="s">
        <v>25</v>
      </c>
      <c r="E4" s="24"/>
      <c r="F4" s="22" t="str">
        <f>C4</f>
        <v>Gross</v>
      </c>
      <c r="G4" s="23" t="s">
        <v>25</v>
      </c>
      <c r="H4" s="24"/>
      <c r="I4" s="22" t="str">
        <f>C4</f>
        <v>Gross</v>
      </c>
      <c r="J4" s="23" t="s">
        <v>25</v>
      </c>
      <c r="K4" s="24"/>
      <c r="L4" s="22" t="str">
        <f>C4</f>
        <v>Gross</v>
      </c>
      <c r="M4" s="23" t="s">
        <v>25</v>
      </c>
      <c r="N4" s="24"/>
      <c r="O4" s="22" t="str">
        <f>C4</f>
        <v>Gross</v>
      </c>
      <c r="P4" s="23" t="s">
        <v>25</v>
      </c>
      <c r="Q4" s="24"/>
      <c r="R4" s="22" t="str">
        <f>C4</f>
        <v>Gross</v>
      </c>
      <c r="S4" s="23" t="s">
        <v>25</v>
      </c>
      <c r="T4" s="24"/>
      <c r="U4" s="22" t="str">
        <f>C4</f>
        <v>Gross</v>
      </c>
      <c r="V4" s="23" t="s">
        <v>25</v>
      </c>
      <c r="W4" s="24"/>
      <c r="X4" s="22" t="str">
        <f>C4</f>
        <v>Gross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33"/>
      <c r="B6" s="26"/>
      <c r="C6" s="103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29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33" t="s">
        <v>181</v>
      </c>
      <c r="B7" s="26"/>
      <c r="C7" s="28">
        <v>56</v>
      </c>
      <c r="D7" s="7">
        <f t="shared" ref="D7:D51" si="0">IF(AND(ISNUMBER(C7),C7&gt;0),MAX(1,IF(ISNUMBER(C7),21-RANK(C7,C$6:C$51,TRUE),0)),"")</f>
        <v>11</v>
      </c>
      <c r="F7" s="104">
        <v>50</v>
      </c>
      <c r="G7" s="7">
        <f t="shared" ref="G7:G51" si="1">IF(AND(ISNUMBER(F7),F7&gt;0),MAX(1,IF(ISNUMBER(F7),21-RANK(F7,F$6:F$51,TRUE),0)),"")</f>
        <v>17</v>
      </c>
      <c r="I7" s="29">
        <v>43</v>
      </c>
      <c r="J7" s="7">
        <f t="shared" ref="J7:J51" si="2">IF(AND(ISNUMBER(I7),I7&gt;0),MAX(1,IF(ISNUMBER(I7),21-RANK(I7,I$6:I$51,TRUE),0)),"")</f>
        <v>18</v>
      </c>
      <c r="L7" s="34">
        <v>48</v>
      </c>
      <c r="M7" s="7">
        <f t="shared" ref="M7:M51" si="3">IF(AND(ISNUMBER(L7),L7&gt;0),MAX(1,IF(ISNUMBER(L7),21-RANK(L7,L$6:L$51,TRUE),0)),"")</f>
        <v>16</v>
      </c>
      <c r="O7" s="29">
        <v>42</v>
      </c>
      <c r="P7" s="7">
        <f t="shared" ref="P7:P51" si="4">IF(AND(ISNUMBER(O7),O7&gt;0),MAX(1,IF(ISNUMBER(O7),21-RANK(O7,O$6:O$51,TRUE),0)),"")</f>
        <v>20</v>
      </c>
      <c r="Q7" s="8"/>
      <c r="R7" s="29">
        <v>49</v>
      </c>
      <c r="S7" s="7">
        <f t="shared" ref="S7:S51" si="5">IF(AND(ISNUMBER(R7),R7&gt;0),MAX(1,IF(ISNUMBER(R7),21-RANK(R7,R$6:R$51,TRUE),0)),"")</f>
        <v>16</v>
      </c>
      <c r="T7" s="8"/>
      <c r="U7" s="34">
        <v>47</v>
      </c>
      <c r="V7" s="7">
        <f t="shared" ref="V7:V51" si="6">IF(AND(ISNUMBER(U7),U7&gt;0),MAX(1,IF(ISNUMBER(U7),21-RANK(U7,U$6:U$51,TRUE),0)),"")</f>
        <v>18</v>
      </c>
      <c r="W7" s="8"/>
      <c r="X7" s="34">
        <v>41</v>
      </c>
      <c r="Y7" s="7">
        <f t="shared" ref="Y7:Y51" si="7">IF(AND(ISNUMBER(X7),X7&gt;0),MAX(1,IF(ISNUMBER(X7),21-RANK(X7,X$6:X$51,TRUE),0)),"")</f>
        <v>17</v>
      </c>
      <c r="Z7" s="8"/>
      <c r="AA7" s="7">
        <v>11</v>
      </c>
      <c r="AB7" s="7">
        <v>17</v>
      </c>
      <c r="AC7" s="7">
        <v>18</v>
      </c>
      <c r="AD7" s="7">
        <v>16</v>
      </c>
      <c r="AE7" s="7">
        <v>20</v>
      </c>
      <c r="AF7" s="7">
        <v>16</v>
      </c>
      <c r="AG7" s="7">
        <v>18</v>
      </c>
      <c r="AH7" s="7">
        <v>17</v>
      </c>
      <c r="AI7" s="7"/>
      <c r="AJ7" s="36">
        <f t="shared" ref="AJ7:AJ50" si="8">IF(A7&gt;0,LARGE(AA7:AH7,1)+LARGE(AA7:AH7,2)+LARGE(AA7:AH7,3)+LARGE(AA7:AH7,4),0)</f>
        <v>73</v>
      </c>
      <c r="AK7" s="6">
        <v>3</v>
      </c>
      <c r="AL7" s="6">
        <f t="shared" ref="AL7:AL50" si="9">IF(A7&gt;0,LARGE(AA7:AH7,1)+LARGE(AA7:AH7,2)+LARGE(AA7:AH7,3)+LARGE(AA7:AH7,4)+LARGE(AA7:AH7,5),0)</f>
        <v>90</v>
      </c>
      <c r="AM7" s="6">
        <v>4</v>
      </c>
      <c r="AN7" s="6">
        <f t="shared" ref="AN7:AN50" si="10">IF(A7&gt;0,LARGE(AA7:AH7,1)+LARGE(AA7:AH7,2)+LARGE(AA7:AH7,3)+LARGE(AA7:AH7,4)+LARGE(AA7:AH7,5)+LARGE(AA7:AH7,6),0)</f>
        <v>106</v>
      </c>
      <c r="AO7" s="6">
        <v>4</v>
      </c>
      <c r="AQ7" s="6">
        <v>3440</v>
      </c>
      <c r="AS7" s="6">
        <v>4</v>
      </c>
      <c r="AT7" s="7" t="str">
        <v>Zach Couling</v>
      </c>
    </row>
    <row r="8" spans="1:47" x14ac:dyDescent="0.2">
      <c r="A8" s="33" t="s">
        <v>41</v>
      </c>
      <c r="B8" s="26"/>
      <c r="C8" s="28">
        <v>41</v>
      </c>
      <c r="D8" s="7">
        <f t="shared" si="0"/>
        <v>20</v>
      </c>
      <c r="F8" s="30">
        <v>52</v>
      </c>
      <c r="G8" s="7">
        <f t="shared" si="1"/>
        <v>13</v>
      </c>
      <c r="I8" s="29">
        <v>40</v>
      </c>
      <c r="J8" s="7">
        <f t="shared" si="2"/>
        <v>20</v>
      </c>
      <c r="L8" s="29">
        <v>42</v>
      </c>
      <c r="M8" s="7">
        <f t="shared" si="3"/>
        <v>19</v>
      </c>
      <c r="O8" s="29">
        <v>42</v>
      </c>
      <c r="P8" s="7">
        <f t="shared" si="4"/>
        <v>20</v>
      </c>
      <c r="Q8" s="8"/>
      <c r="R8" s="29">
        <v>39</v>
      </c>
      <c r="S8" s="7">
        <f t="shared" si="5"/>
        <v>20</v>
      </c>
      <c r="T8" s="8"/>
      <c r="U8" s="29">
        <v>48</v>
      </c>
      <c r="V8" s="7">
        <f t="shared" si="6"/>
        <v>17</v>
      </c>
      <c r="W8" s="8"/>
      <c r="X8" s="29">
        <v>39</v>
      </c>
      <c r="Y8" s="7">
        <f t="shared" si="7"/>
        <v>19</v>
      </c>
      <c r="Z8" s="8"/>
      <c r="AA8" s="7">
        <v>20</v>
      </c>
      <c r="AB8" s="7">
        <v>13</v>
      </c>
      <c r="AC8" s="7">
        <v>20</v>
      </c>
      <c r="AD8" s="7">
        <v>19</v>
      </c>
      <c r="AE8" s="7">
        <v>20</v>
      </c>
      <c r="AF8" s="7">
        <v>20</v>
      </c>
      <c r="AG8" s="7">
        <v>17</v>
      </c>
      <c r="AH8" s="7">
        <v>19</v>
      </c>
      <c r="AI8" s="7"/>
      <c r="AJ8" s="36">
        <f t="shared" si="8"/>
        <v>80</v>
      </c>
      <c r="AK8" s="6">
        <v>1</v>
      </c>
      <c r="AL8" s="6">
        <f t="shared" si="9"/>
        <v>99</v>
      </c>
      <c r="AM8" s="6">
        <v>2</v>
      </c>
      <c r="AN8" s="6">
        <f t="shared" si="10"/>
        <v>118</v>
      </c>
      <c r="AO8" s="6">
        <v>2</v>
      </c>
      <c r="AQ8" s="6">
        <v>1220</v>
      </c>
      <c r="AS8" s="6">
        <v>2</v>
      </c>
      <c r="AT8" s="7" t="str">
        <v>Lucas Darling</v>
      </c>
    </row>
    <row r="9" spans="1:47" x14ac:dyDescent="0.2">
      <c r="A9" s="33" t="s">
        <v>42</v>
      </c>
      <c r="B9" s="26"/>
      <c r="C9" s="28">
        <v>46</v>
      </c>
      <c r="D9" s="7">
        <f t="shared" si="0"/>
        <v>16</v>
      </c>
      <c r="F9" s="104" t="s">
        <v>6</v>
      </c>
      <c r="G9" s="7" t="str">
        <f t="shared" si="1"/>
        <v/>
      </c>
      <c r="I9" s="34">
        <v>54</v>
      </c>
      <c r="J9" s="7">
        <f t="shared" si="2"/>
        <v>11</v>
      </c>
      <c r="L9" s="29">
        <v>48</v>
      </c>
      <c r="M9" s="7">
        <f t="shared" si="3"/>
        <v>16</v>
      </c>
      <c r="O9" s="29">
        <v>52</v>
      </c>
      <c r="P9" s="7">
        <f t="shared" si="4"/>
        <v>15</v>
      </c>
      <c r="Q9" s="8"/>
      <c r="R9" s="29" t="s">
        <v>6</v>
      </c>
      <c r="S9" s="7" t="str">
        <f t="shared" si="5"/>
        <v/>
      </c>
      <c r="T9" s="8"/>
      <c r="U9" s="34">
        <v>48</v>
      </c>
      <c r="V9" s="7">
        <f t="shared" si="6"/>
        <v>17</v>
      </c>
      <c r="W9" s="8"/>
      <c r="X9" s="34">
        <v>46</v>
      </c>
      <c r="Y9" s="7">
        <f t="shared" si="7"/>
        <v>14</v>
      </c>
      <c r="Z9" s="8"/>
      <c r="AA9" s="7">
        <v>16</v>
      </c>
      <c r="AB9" s="7">
        <v>0</v>
      </c>
      <c r="AC9" s="7">
        <v>11</v>
      </c>
      <c r="AD9" s="7">
        <v>16</v>
      </c>
      <c r="AE9" s="7">
        <v>15</v>
      </c>
      <c r="AF9" s="7">
        <v>0</v>
      </c>
      <c r="AG9" s="7">
        <v>17</v>
      </c>
      <c r="AH9" s="7">
        <v>14</v>
      </c>
      <c r="AI9" s="7"/>
      <c r="AJ9" s="36">
        <f t="shared" si="8"/>
        <v>64</v>
      </c>
      <c r="AK9" s="6">
        <v>7</v>
      </c>
      <c r="AL9" s="6">
        <f t="shared" si="9"/>
        <v>78</v>
      </c>
      <c r="AM9" s="6">
        <v>7</v>
      </c>
      <c r="AN9" s="6">
        <f t="shared" si="10"/>
        <v>89</v>
      </c>
      <c r="AO9" s="6">
        <v>7</v>
      </c>
      <c r="AQ9" s="6">
        <v>7770</v>
      </c>
      <c r="AS9" s="6">
        <v>7</v>
      </c>
      <c r="AT9" s="7" t="str">
        <v>Jack Davis</v>
      </c>
    </row>
    <row r="10" spans="1:47" x14ac:dyDescent="0.2">
      <c r="A10" s="33" t="s">
        <v>43</v>
      </c>
      <c r="B10" s="26"/>
      <c r="C10" s="28">
        <v>41</v>
      </c>
      <c r="D10" s="7">
        <f t="shared" si="0"/>
        <v>20</v>
      </c>
      <c r="F10" s="104">
        <v>44</v>
      </c>
      <c r="G10" s="7">
        <f t="shared" si="1"/>
        <v>19</v>
      </c>
      <c r="I10" s="29" t="s">
        <v>6</v>
      </c>
      <c r="J10" s="7" t="str">
        <f t="shared" si="2"/>
        <v/>
      </c>
      <c r="L10" s="34">
        <v>38</v>
      </c>
      <c r="M10" s="7">
        <f t="shared" si="3"/>
        <v>20</v>
      </c>
      <c r="O10" s="29">
        <v>42</v>
      </c>
      <c r="P10" s="7">
        <f t="shared" si="4"/>
        <v>20</v>
      </c>
      <c r="Q10" s="8"/>
      <c r="R10" s="34">
        <v>39</v>
      </c>
      <c r="S10" s="7">
        <f t="shared" si="5"/>
        <v>20</v>
      </c>
      <c r="T10" s="8"/>
      <c r="U10" s="34">
        <v>41</v>
      </c>
      <c r="V10" s="7">
        <f t="shared" si="6"/>
        <v>20</v>
      </c>
      <c r="W10" s="8"/>
      <c r="X10" s="29">
        <v>37</v>
      </c>
      <c r="Y10" s="7">
        <f t="shared" si="7"/>
        <v>20</v>
      </c>
      <c r="Z10" s="8"/>
      <c r="AA10" s="7">
        <v>20</v>
      </c>
      <c r="AB10" s="7">
        <v>19</v>
      </c>
      <c r="AC10" s="7">
        <v>0</v>
      </c>
      <c r="AD10" s="7">
        <v>20</v>
      </c>
      <c r="AE10" s="7">
        <v>20</v>
      </c>
      <c r="AF10" s="7">
        <v>20</v>
      </c>
      <c r="AG10" s="7">
        <v>20</v>
      </c>
      <c r="AH10" s="7">
        <v>20</v>
      </c>
      <c r="AI10" s="7"/>
      <c r="AJ10" s="36">
        <f t="shared" si="8"/>
        <v>80</v>
      </c>
      <c r="AK10" s="6">
        <v>1</v>
      </c>
      <c r="AL10" s="6">
        <f t="shared" si="9"/>
        <v>100</v>
      </c>
      <c r="AM10" s="6">
        <v>1</v>
      </c>
      <c r="AN10" s="6">
        <f t="shared" si="10"/>
        <v>120</v>
      </c>
      <c r="AO10" s="6">
        <v>1</v>
      </c>
      <c r="AQ10" s="6">
        <v>1110</v>
      </c>
      <c r="AS10" s="6">
        <v>1</v>
      </c>
      <c r="AT10" s="7" t="str">
        <v>Sam Gill</v>
      </c>
    </row>
    <row r="11" spans="1:47" x14ac:dyDescent="0.2">
      <c r="A11" s="33" t="s">
        <v>44</v>
      </c>
      <c r="B11" s="26"/>
      <c r="C11" s="28">
        <v>50</v>
      </c>
      <c r="D11" s="7">
        <f t="shared" si="0"/>
        <v>15</v>
      </c>
      <c r="F11" s="104">
        <v>62</v>
      </c>
      <c r="G11" s="7">
        <f t="shared" si="1"/>
        <v>9</v>
      </c>
      <c r="I11" s="29" t="s">
        <v>6</v>
      </c>
      <c r="J11" s="7" t="str">
        <f t="shared" si="2"/>
        <v/>
      </c>
      <c r="L11" s="34">
        <v>55</v>
      </c>
      <c r="M11" s="7">
        <f t="shared" si="3"/>
        <v>11</v>
      </c>
      <c r="O11" s="34" t="s">
        <v>6</v>
      </c>
      <c r="P11" s="7" t="str">
        <f t="shared" si="4"/>
        <v/>
      </c>
      <c r="Q11" s="8"/>
      <c r="R11" s="34">
        <v>46</v>
      </c>
      <c r="S11" s="7">
        <f t="shared" si="5"/>
        <v>17</v>
      </c>
      <c r="T11" s="8"/>
      <c r="U11" s="29">
        <v>58</v>
      </c>
      <c r="V11" s="7">
        <f t="shared" si="6"/>
        <v>12</v>
      </c>
      <c r="W11" s="8"/>
      <c r="X11" s="29">
        <v>51</v>
      </c>
      <c r="Y11" s="7">
        <f t="shared" si="7"/>
        <v>11</v>
      </c>
      <c r="Z11" s="8"/>
      <c r="AA11" s="7">
        <v>15</v>
      </c>
      <c r="AB11" s="7">
        <v>9</v>
      </c>
      <c r="AC11" s="7">
        <v>0</v>
      </c>
      <c r="AD11" s="7">
        <v>11</v>
      </c>
      <c r="AE11" s="7">
        <v>0</v>
      </c>
      <c r="AF11" s="7">
        <v>17</v>
      </c>
      <c r="AG11" s="7">
        <v>12</v>
      </c>
      <c r="AH11" s="7">
        <v>11</v>
      </c>
      <c r="AI11" s="7"/>
      <c r="AJ11" s="36">
        <f t="shared" si="8"/>
        <v>55</v>
      </c>
      <c r="AK11" s="6">
        <v>8</v>
      </c>
      <c r="AL11" s="6">
        <f t="shared" si="9"/>
        <v>66</v>
      </c>
      <c r="AM11" s="6">
        <v>9</v>
      </c>
      <c r="AN11" s="6">
        <f t="shared" si="10"/>
        <v>75</v>
      </c>
      <c r="AO11" s="6">
        <v>9</v>
      </c>
      <c r="AQ11" s="6">
        <v>8990</v>
      </c>
      <c r="AS11" s="6">
        <v>9</v>
      </c>
      <c r="AT11" s="7" t="str">
        <v>Leon Gillingham</v>
      </c>
    </row>
    <row r="12" spans="1:47" x14ac:dyDescent="0.2">
      <c r="A12" s="33" t="s">
        <v>45</v>
      </c>
      <c r="B12" s="26"/>
      <c r="C12" s="28">
        <v>64</v>
      </c>
      <c r="D12" s="7">
        <f t="shared" si="0"/>
        <v>9</v>
      </c>
      <c r="F12" s="29">
        <v>50</v>
      </c>
      <c r="G12" s="7">
        <f t="shared" si="1"/>
        <v>17</v>
      </c>
      <c r="I12" s="29">
        <v>54</v>
      </c>
      <c r="J12" s="7">
        <f t="shared" si="2"/>
        <v>11</v>
      </c>
      <c r="L12" s="29">
        <v>57</v>
      </c>
      <c r="M12" s="7">
        <f t="shared" si="3"/>
        <v>10</v>
      </c>
      <c r="O12" s="29" t="s">
        <v>6</v>
      </c>
      <c r="P12" s="7" t="str">
        <f t="shared" si="4"/>
        <v/>
      </c>
      <c r="Q12" s="8"/>
      <c r="R12" s="3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 t="s">
        <v>6</v>
      </c>
      <c r="Y12" s="7" t="str">
        <f t="shared" si="7"/>
        <v/>
      </c>
      <c r="Z12" s="8"/>
      <c r="AA12" s="7">
        <v>9</v>
      </c>
      <c r="AB12" s="7">
        <v>17</v>
      </c>
      <c r="AC12" s="7">
        <v>11</v>
      </c>
      <c r="AD12" s="7">
        <v>10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ref="AJ12:AJ19" si="11">IF(A12&gt;0,LARGE(AA12:AH12,1)+LARGE(AA12:AH12,2)+LARGE(AA12:AH12,3)+LARGE(AA12:AH12,4),0)</f>
        <v>47</v>
      </c>
      <c r="AK12" s="6">
        <v>12</v>
      </c>
      <c r="AL12" s="6">
        <f t="shared" ref="AL12:AL19" si="12">IF(A12&gt;0,LARGE(AA12:AH12,1)+LARGE(AA12:AH12,2)+LARGE(AA12:AH12,3)+LARGE(AA12:AH12,4)+LARGE(AA12:AH12,5),0)</f>
        <v>47</v>
      </c>
      <c r="AM12" s="6">
        <v>13</v>
      </c>
      <c r="AN12" s="6">
        <f t="shared" ref="AN12:AN19" si="13">IF(A12&gt;0,LARGE(AA12:AH12,1)+LARGE(AA12:AH12,2)+LARGE(AA12:AH12,3)+LARGE(AA12:AH12,4)+LARGE(AA12:AH12,5)+LARGE(AA12:AH12,6),0)</f>
        <v>47</v>
      </c>
      <c r="AO12" s="6">
        <v>13</v>
      </c>
      <c r="AQ12" s="6">
        <v>13430</v>
      </c>
      <c r="AS12" s="6">
        <v>12</v>
      </c>
      <c r="AT12" s="7" t="str">
        <v>Jasper Graham</v>
      </c>
    </row>
    <row r="13" spans="1:47" ht="12" customHeight="1" x14ac:dyDescent="0.2">
      <c r="A13" s="33" t="s">
        <v>46</v>
      </c>
      <c r="B13" s="26"/>
      <c r="C13" s="28">
        <v>62</v>
      </c>
      <c r="D13" s="7">
        <f t="shared" si="0"/>
        <v>10</v>
      </c>
      <c r="F13" s="34">
        <v>53</v>
      </c>
      <c r="G13" s="7">
        <f t="shared" si="1"/>
        <v>12</v>
      </c>
      <c r="I13" s="29">
        <v>50</v>
      </c>
      <c r="J13" s="7">
        <f t="shared" si="2"/>
        <v>14</v>
      </c>
      <c r="L13" s="29">
        <v>53</v>
      </c>
      <c r="M13" s="7">
        <f t="shared" si="3"/>
        <v>13</v>
      </c>
      <c r="O13" s="29">
        <v>56</v>
      </c>
      <c r="P13" s="7">
        <f t="shared" si="4"/>
        <v>13</v>
      </c>
      <c r="Q13" s="8"/>
      <c r="R13" s="29" t="s">
        <v>6</v>
      </c>
      <c r="S13" s="7" t="str">
        <f t="shared" si="5"/>
        <v/>
      </c>
      <c r="T13" s="8"/>
      <c r="U13" s="29">
        <v>64</v>
      </c>
      <c r="V13" s="7">
        <f t="shared" si="6"/>
        <v>11</v>
      </c>
      <c r="W13" s="8"/>
      <c r="X13" s="29">
        <v>45</v>
      </c>
      <c r="Y13" s="7">
        <f t="shared" si="7"/>
        <v>15</v>
      </c>
      <c r="Z13" s="8"/>
      <c r="AA13" s="7">
        <v>10</v>
      </c>
      <c r="AB13" s="7">
        <v>12</v>
      </c>
      <c r="AC13" s="7">
        <v>14</v>
      </c>
      <c r="AD13" s="7">
        <v>13</v>
      </c>
      <c r="AE13" s="7">
        <v>13</v>
      </c>
      <c r="AF13" s="7">
        <v>0</v>
      </c>
      <c r="AG13" s="7">
        <v>11</v>
      </c>
      <c r="AH13" s="7">
        <v>15</v>
      </c>
      <c r="AI13" s="7"/>
      <c r="AJ13" s="36">
        <f t="shared" si="11"/>
        <v>55</v>
      </c>
      <c r="AK13" s="6">
        <v>8</v>
      </c>
      <c r="AL13" s="6">
        <f t="shared" si="12"/>
        <v>67</v>
      </c>
      <c r="AM13" s="6">
        <v>8</v>
      </c>
      <c r="AN13" s="6">
        <f t="shared" si="13"/>
        <v>78</v>
      </c>
      <c r="AO13" s="6">
        <v>8</v>
      </c>
      <c r="AQ13" s="6">
        <v>8880</v>
      </c>
      <c r="AS13" s="6">
        <v>8</v>
      </c>
      <c r="AT13" s="7" t="str">
        <v>Ryan Harris</v>
      </c>
    </row>
    <row r="14" spans="1:47" x14ac:dyDescent="0.2">
      <c r="A14" s="27" t="s">
        <v>47</v>
      </c>
      <c r="B14" s="26"/>
      <c r="C14" s="28">
        <v>42</v>
      </c>
      <c r="D14" s="7">
        <f t="shared" si="0"/>
        <v>18</v>
      </c>
      <c r="F14" s="34">
        <v>50</v>
      </c>
      <c r="G14" s="7">
        <f t="shared" si="1"/>
        <v>17</v>
      </c>
      <c r="I14" s="34">
        <v>43</v>
      </c>
      <c r="J14" s="7">
        <f t="shared" si="2"/>
        <v>18</v>
      </c>
      <c r="L14" s="29">
        <v>43</v>
      </c>
      <c r="M14" s="7">
        <f t="shared" si="3"/>
        <v>18</v>
      </c>
      <c r="O14" s="29" t="s">
        <v>6</v>
      </c>
      <c r="P14" s="7" t="str">
        <f t="shared" si="4"/>
        <v/>
      </c>
      <c r="Q14" s="8"/>
      <c r="R14" s="29">
        <v>41</v>
      </c>
      <c r="S14" s="7">
        <f t="shared" si="5"/>
        <v>18</v>
      </c>
      <c r="T14" s="8"/>
      <c r="U14" s="29">
        <v>45</v>
      </c>
      <c r="V14" s="7">
        <f t="shared" si="6"/>
        <v>19</v>
      </c>
      <c r="W14" s="8"/>
      <c r="X14" s="29">
        <v>40</v>
      </c>
      <c r="Y14" s="7">
        <f t="shared" si="7"/>
        <v>18</v>
      </c>
      <c r="Z14" s="8"/>
      <c r="AA14" s="7">
        <v>18</v>
      </c>
      <c r="AB14" s="7">
        <v>17</v>
      </c>
      <c r="AC14" s="7">
        <v>18</v>
      </c>
      <c r="AD14" s="7">
        <v>18</v>
      </c>
      <c r="AE14" s="7">
        <v>0</v>
      </c>
      <c r="AF14" s="7">
        <v>18</v>
      </c>
      <c r="AG14" s="7">
        <v>19</v>
      </c>
      <c r="AH14" s="7">
        <v>18</v>
      </c>
      <c r="AI14" s="7"/>
      <c r="AJ14" s="36">
        <f t="shared" si="11"/>
        <v>73</v>
      </c>
      <c r="AK14" s="6">
        <v>3</v>
      </c>
      <c r="AL14" s="6">
        <f t="shared" si="12"/>
        <v>91</v>
      </c>
      <c r="AM14" s="6">
        <v>3</v>
      </c>
      <c r="AN14" s="6">
        <f t="shared" si="13"/>
        <v>109</v>
      </c>
      <c r="AO14" s="6">
        <v>3</v>
      </c>
      <c r="AQ14" s="6">
        <v>3330</v>
      </c>
      <c r="AS14" s="6">
        <v>3</v>
      </c>
      <c r="AT14" s="7" t="str">
        <v>Alex Harrison</v>
      </c>
    </row>
    <row r="15" spans="1:47" x14ac:dyDescent="0.2">
      <c r="A15" s="27" t="s">
        <v>48</v>
      </c>
      <c r="B15" s="26"/>
      <c r="C15" s="28" t="s">
        <v>6</v>
      </c>
      <c r="D15" s="7" t="str">
        <f t="shared" si="0"/>
        <v/>
      </c>
      <c r="F15" s="104">
        <v>50</v>
      </c>
      <c r="G15" s="7">
        <f t="shared" si="1"/>
        <v>17</v>
      </c>
      <c r="I15" s="29">
        <v>50</v>
      </c>
      <c r="J15" s="7">
        <f t="shared" si="2"/>
        <v>14</v>
      </c>
      <c r="L15" s="34">
        <v>54</v>
      </c>
      <c r="M15" s="7">
        <f t="shared" si="3"/>
        <v>12</v>
      </c>
      <c r="O15" s="34" t="s">
        <v>6</v>
      </c>
      <c r="P15" s="7" t="str">
        <f t="shared" si="4"/>
        <v/>
      </c>
      <c r="Q15" s="8"/>
      <c r="R15" s="34" t="s">
        <v>6</v>
      </c>
      <c r="S15" s="7" t="str">
        <f t="shared" si="5"/>
        <v/>
      </c>
      <c r="T15" s="8"/>
      <c r="U15" s="29" t="s">
        <v>6</v>
      </c>
      <c r="V15" s="7" t="str">
        <f t="shared" si="6"/>
        <v/>
      </c>
      <c r="W15" s="8"/>
      <c r="X15" s="29" t="s">
        <v>6</v>
      </c>
      <c r="Y15" s="7" t="str">
        <f t="shared" si="7"/>
        <v/>
      </c>
      <c r="Z15" s="8"/>
      <c r="AA15" s="7">
        <v>0</v>
      </c>
      <c r="AB15" s="7">
        <v>17</v>
      </c>
      <c r="AC15" s="7">
        <v>14</v>
      </c>
      <c r="AD15" s="7">
        <v>12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11"/>
        <v>43</v>
      </c>
      <c r="AK15" s="6">
        <v>14</v>
      </c>
      <c r="AL15" s="6">
        <f t="shared" si="12"/>
        <v>43</v>
      </c>
      <c r="AM15" s="6">
        <v>14</v>
      </c>
      <c r="AN15" s="6">
        <f t="shared" si="13"/>
        <v>43</v>
      </c>
      <c r="AO15" s="6">
        <v>14</v>
      </c>
      <c r="AQ15" s="6">
        <v>15540</v>
      </c>
      <c r="AS15" s="6">
        <v>14</v>
      </c>
      <c r="AT15" s="7" t="str">
        <v>Fletcher Lakeman</v>
      </c>
    </row>
    <row r="16" spans="1:47" x14ac:dyDescent="0.2">
      <c r="A16" s="27" t="s">
        <v>49</v>
      </c>
      <c r="B16" s="26"/>
      <c r="C16" s="28">
        <v>43</v>
      </c>
      <c r="D16" s="7">
        <f t="shared" si="0"/>
        <v>17</v>
      </c>
      <c r="F16" s="29">
        <v>42</v>
      </c>
      <c r="G16" s="7">
        <f t="shared" si="1"/>
        <v>20</v>
      </c>
      <c r="I16" s="34">
        <v>42</v>
      </c>
      <c r="J16" s="7">
        <f t="shared" si="2"/>
        <v>19</v>
      </c>
      <c r="L16" s="29">
        <v>47</v>
      </c>
      <c r="M16" s="7">
        <f t="shared" si="3"/>
        <v>17</v>
      </c>
      <c r="O16" s="34">
        <v>45</v>
      </c>
      <c r="P16" s="7">
        <f t="shared" si="4"/>
        <v>17</v>
      </c>
      <c r="Q16" s="8"/>
      <c r="R16" s="34" t="s">
        <v>6</v>
      </c>
      <c r="S16" s="7" t="str">
        <f t="shared" si="5"/>
        <v/>
      </c>
      <c r="T16" s="8"/>
      <c r="U16" s="34" t="s">
        <v>6</v>
      </c>
      <c r="V16" s="7" t="str">
        <f t="shared" si="6"/>
        <v/>
      </c>
      <c r="W16" s="8"/>
      <c r="X16" s="34">
        <v>46</v>
      </c>
      <c r="Y16" s="7">
        <f t="shared" si="7"/>
        <v>14</v>
      </c>
      <c r="Z16" s="8"/>
      <c r="AA16" s="7">
        <v>17</v>
      </c>
      <c r="AB16" s="7">
        <v>20</v>
      </c>
      <c r="AC16" s="7">
        <v>19</v>
      </c>
      <c r="AD16" s="7">
        <v>17</v>
      </c>
      <c r="AE16" s="7">
        <v>17</v>
      </c>
      <c r="AF16" s="7">
        <v>0</v>
      </c>
      <c r="AG16" s="7">
        <v>0</v>
      </c>
      <c r="AH16" s="7">
        <v>14</v>
      </c>
      <c r="AI16" s="7"/>
      <c r="AJ16" s="36">
        <f t="shared" si="11"/>
        <v>73</v>
      </c>
      <c r="AK16" s="6">
        <v>3</v>
      </c>
      <c r="AL16" s="6">
        <f t="shared" si="12"/>
        <v>90</v>
      </c>
      <c r="AM16" s="6">
        <v>4</v>
      </c>
      <c r="AN16" s="6">
        <f t="shared" si="13"/>
        <v>104</v>
      </c>
      <c r="AO16" s="6">
        <v>5</v>
      </c>
      <c r="AQ16" s="6">
        <v>3450</v>
      </c>
      <c r="AS16" s="6">
        <v>5</v>
      </c>
      <c r="AT16" s="7" t="str">
        <v>Owen Lendy</v>
      </c>
    </row>
    <row r="17" spans="1:46" x14ac:dyDescent="0.2">
      <c r="A17" s="27" t="s">
        <v>157</v>
      </c>
      <c r="C17" s="103">
        <v>54</v>
      </c>
      <c r="D17" s="7">
        <f t="shared" si="0"/>
        <v>13</v>
      </c>
      <c r="F17" s="30">
        <v>46</v>
      </c>
      <c r="G17" s="7">
        <f t="shared" si="1"/>
        <v>18</v>
      </c>
      <c r="I17" s="29">
        <v>49</v>
      </c>
      <c r="J17" s="7">
        <f t="shared" si="2"/>
        <v>15</v>
      </c>
      <c r="L17" s="29">
        <v>51</v>
      </c>
      <c r="M17" s="7">
        <f t="shared" si="3"/>
        <v>14</v>
      </c>
      <c r="O17" s="29">
        <v>50</v>
      </c>
      <c r="P17" s="7">
        <f t="shared" si="4"/>
        <v>16</v>
      </c>
      <c r="Q17" s="8"/>
      <c r="R17" s="29" t="s">
        <v>6</v>
      </c>
      <c r="S17" s="7" t="str">
        <f t="shared" si="5"/>
        <v/>
      </c>
      <c r="T17" s="8"/>
      <c r="U17" s="29">
        <v>48</v>
      </c>
      <c r="V17" s="7">
        <f t="shared" si="6"/>
        <v>17</v>
      </c>
      <c r="W17" s="8"/>
      <c r="X17" s="29">
        <v>44</v>
      </c>
      <c r="Y17" s="7">
        <f t="shared" si="7"/>
        <v>16</v>
      </c>
      <c r="Z17" s="8"/>
      <c r="AA17" s="7">
        <v>13</v>
      </c>
      <c r="AB17" s="7">
        <v>18</v>
      </c>
      <c r="AC17" s="7">
        <v>15</v>
      </c>
      <c r="AD17" s="7">
        <v>14</v>
      </c>
      <c r="AE17" s="7">
        <v>16</v>
      </c>
      <c r="AF17" s="7">
        <v>0</v>
      </c>
      <c r="AG17" s="7">
        <v>17</v>
      </c>
      <c r="AH17" s="7">
        <v>16</v>
      </c>
      <c r="AI17" s="7"/>
      <c r="AJ17" s="36">
        <f t="shared" si="11"/>
        <v>67</v>
      </c>
      <c r="AK17" s="6">
        <v>6</v>
      </c>
      <c r="AL17" s="6">
        <f t="shared" si="12"/>
        <v>82</v>
      </c>
      <c r="AM17" s="6">
        <v>6</v>
      </c>
      <c r="AN17" s="6">
        <f t="shared" si="13"/>
        <v>96</v>
      </c>
      <c r="AO17" s="6">
        <v>6</v>
      </c>
      <c r="AQ17" s="6">
        <v>6660</v>
      </c>
      <c r="AS17" s="6">
        <v>6</v>
      </c>
      <c r="AT17" s="7" t="str">
        <v>Ethan Moors</v>
      </c>
    </row>
    <row r="18" spans="1:46" x14ac:dyDescent="0.2">
      <c r="A18" s="27" t="s">
        <v>50</v>
      </c>
      <c r="B18" s="26"/>
      <c r="C18" s="28">
        <v>65</v>
      </c>
      <c r="D18" s="7">
        <f t="shared" si="0"/>
        <v>7</v>
      </c>
      <c r="F18" s="104">
        <v>66</v>
      </c>
      <c r="G18" s="7">
        <f t="shared" si="1"/>
        <v>7</v>
      </c>
      <c r="I18" s="30" t="s">
        <v>6</v>
      </c>
      <c r="J18" s="7" t="str">
        <f t="shared" si="2"/>
        <v/>
      </c>
      <c r="L18" s="104">
        <v>62</v>
      </c>
      <c r="M18" s="7">
        <f t="shared" si="3"/>
        <v>6</v>
      </c>
      <c r="O18" s="29">
        <v>56</v>
      </c>
      <c r="P18" s="7">
        <f t="shared" si="4"/>
        <v>13</v>
      </c>
      <c r="Q18" s="8"/>
      <c r="R18" s="30">
        <v>54</v>
      </c>
      <c r="S18" s="7">
        <f t="shared" si="5"/>
        <v>15</v>
      </c>
      <c r="T18" s="8"/>
      <c r="U18" s="29" t="s">
        <v>6</v>
      </c>
      <c r="V18" s="7" t="str">
        <f t="shared" si="6"/>
        <v/>
      </c>
      <c r="W18" s="8"/>
      <c r="X18" s="29">
        <v>58</v>
      </c>
      <c r="Y18" s="7">
        <f t="shared" si="7"/>
        <v>10</v>
      </c>
      <c r="Z18" s="8"/>
      <c r="AA18" s="7">
        <v>7</v>
      </c>
      <c r="AB18" s="7">
        <v>7</v>
      </c>
      <c r="AC18" s="7">
        <v>0</v>
      </c>
      <c r="AD18" s="7">
        <v>6</v>
      </c>
      <c r="AE18" s="7">
        <v>13</v>
      </c>
      <c r="AF18" s="7">
        <v>15</v>
      </c>
      <c r="AG18" s="7">
        <v>0</v>
      </c>
      <c r="AH18" s="7">
        <v>10</v>
      </c>
      <c r="AI18" s="7"/>
      <c r="AJ18" s="36">
        <f t="shared" si="11"/>
        <v>45</v>
      </c>
      <c r="AK18" s="6">
        <v>13</v>
      </c>
      <c r="AL18" s="6">
        <f t="shared" si="12"/>
        <v>52</v>
      </c>
      <c r="AM18" s="6">
        <v>12</v>
      </c>
      <c r="AN18" s="6">
        <f t="shared" si="13"/>
        <v>58</v>
      </c>
      <c r="AO18" s="6">
        <v>12</v>
      </c>
      <c r="AQ18" s="6">
        <v>14320</v>
      </c>
      <c r="AS18" s="6">
        <v>13</v>
      </c>
      <c r="AT18" s="7" t="str">
        <v>Zak Morland</v>
      </c>
    </row>
    <row r="19" spans="1:46" x14ac:dyDescent="0.2">
      <c r="A19" s="27" t="s">
        <v>51</v>
      </c>
      <c r="B19" s="26"/>
      <c r="C19" s="103">
        <v>53</v>
      </c>
      <c r="D19" s="7">
        <f t="shared" si="0"/>
        <v>14</v>
      </c>
      <c r="F19" s="30">
        <v>54</v>
      </c>
      <c r="G19" s="7">
        <f t="shared" si="1"/>
        <v>10</v>
      </c>
      <c r="I19" s="29">
        <v>53</v>
      </c>
      <c r="J19" s="7">
        <f t="shared" si="2"/>
        <v>12</v>
      </c>
      <c r="L19" s="29">
        <v>61</v>
      </c>
      <c r="M19" s="7">
        <f t="shared" si="3"/>
        <v>8</v>
      </c>
      <c r="O19" s="34" t="s">
        <v>6</v>
      </c>
      <c r="P19" s="7" t="str">
        <f t="shared" si="4"/>
        <v/>
      </c>
      <c r="Q19" s="8"/>
      <c r="R19" s="29" t="s">
        <v>6</v>
      </c>
      <c r="S19" s="7" t="str">
        <f t="shared" si="5"/>
        <v/>
      </c>
      <c r="T19" s="8"/>
      <c r="U19" s="29">
        <v>52</v>
      </c>
      <c r="V19" s="7">
        <f t="shared" si="6"/>
        <v>13</v>
      </c>
      <c r="W19" s="8"/>
      <c r="X19" s="29">
        <v>49</v>
      </c>
      <c r="Y19" s="7">
        <f t="shared" si="7"/>
        <v>12</v>
      </c>
      <c r="Z19" s="8"/>
      <c r="AA19" s="7">
        <v>14</v>
      </c>
      <c r="AB19" s="7">
        <v>10</v>
      </c>
      <c r="AC19" s="7">
        <v>12</v>
      </c>
      <c r="AD19" s="7">
        <v>8</v>
      </c>
      <c r="AE19" s="7">
        <v>0</v>
      </c>
      <c r="AF19" s="7">
        <v>0</v>
      </c>
      <c r="AG19" s="7">
        <v>13</v>
      </c>
      <c r="AH19" s="7">
        <v>12</v>
      </c>
      <c r="AI19" s="7"/>
      <c r="AJ19" s="36">
        <f t="shared" si="11"/>
        <v>51</v>
      </c>
      <c r="AK19" s="6">
        <v>10</v>
      </c>
      <c r="AL19" s="6">
        <f t="shared" si="12"/>
        <v>61</v>
      </c>
      <c r="AM19" s="6">
        <v>10</v>
      </c>
      <c r="AN19" s="6">
        <f t="shared" si="13"/>
        <v>69</v>
      </c>
      <c r="AO19" s="6">
        <v>10</v>
      </c>
      <c r="AQ19" s="6">
        <v>11100</v>
      </c>
      <c r="AS19" s="6">
        <v>10</v>
      </c>
      <c r="AT19" s="7" t="str">
        <v>Ewan Quance</v>
      </c>
    </row>
    <row r="20" spans="1:46" x14ac:dyDescent="0.2">
      <c r="A20" s="27" t="s">
        <v>160</v>
      </c>
      <c r="B20" s="26"/>
      <c r="C20" s="103">
        <v>64</v>
      </c>
      <c r="D20" s="7">
        <f t="shared" si="0"/>
        <v>9</v>
      </c>
      <c r="F20" s="29">
        <v>53</v>
      </c>
      <c r="G20" s="7">
        <f t="shared" si="1"/>
        <v>12</v>
      </c>
      <c r="I20" s="29">
        <v>47</v>
      </c>
      <c r="J20" s="7">
        <f t="shared" si="2"/>
        <v>16</v>
      </c>
      <c r="L20" s="29">
        <v>60</v>
      </c>
      <c r="M20" s="7">
        <f t="shared" si="3"/>
        <v>9</v>
      </c>
      <c r="O20" s="29">
        <v>54</v>
      </c>
      <c r="P20" s="7">
        <f t="shared" si="4"/>
        <v>14</v>
      </c>
      <c r="Q20" s="8"/>
      <c r="R20" s="30" t="s">
        <v>6</v>
      </c>
      <c r="S20" s="7" t="str">
        <f t="shared" si="5"/>
        <v/>
      </c>
      <c r="T20" s="8"/>
      <c r="U20" s="29" t="s">
        <v>6</v>
      </c>
      <c r="V20" s="7" t="str">
        <f t="shared" si="6"/>
        <v/>
      </c>
      <c r="W20" s="8"/>
      <c r="X20" s="29">
        <v>62</v>
      </c>
      <c r="Y20" s="7">
        <f t="shared" si="7"/>
        <v>8</v>
      </c>
      <c r="Z20" s="8"/>
      <c r="AA20" s="7">
        <v>9</v>
      </c>
      <c r="AB20" s="7">
        <v>12</v>
      </c>
      <c r="AC20" s="7">
        <v>16</v>
      </c>
      <c r="AD20" s="7">
        <v>9</v>
      </c>
      <c r="AE20" s="7">
        <v>14</v>
      </c>
      <c r="AF20" s="7">
        <v>0</v>
      </c>
      <c r="AG20" s="7">
        <v>0</v>
      </c>
      <c r="AH20" s="7">
        <v>8</v>
      </c>
      <c r="AI20" s="7"/>
      <c r="AJ20" s="36">
        <f t="shared" si="8"/>
        <v>51</v>
      </c>
      <c r="AK20" s="6">
        <v>10</v>
      </c>
      <c r="AL20" s="6">
        <f t="shared" si="9"/>
        <v>60</v>
      </c>
      <c r="AM20" s="6">
        <v>11</v>
      </c>
      <c r="AN20" s="6">
        <f t="shared" si="10"/>
        <v>68</v>
      </c>
      <c r="AO20" s="6">
        <v>11</v>
      </c>
      <c r="AQ20" s="6">
        <v>11210</v>
      </c>
      <c r="AS20" s="6">
        <v>11</v>
      </c>
      <c r="AT20" s="7" t="str">
        <v xml:space="preserve">Sam Brooking </v>
      </c>
    </row>
    <row r="21" spans="1:46" x14ac:dyDescent="0.2">
      <c r="A21" s="27" t="s">
        <v>53</v>
      </c>
      <c r="B21" s="26"/>
      <c r="C21" s="34" t="s">
        <v>6</v>
      </c>
      <c r="D21" s="7" t="str">
        <f t="shared" si="0"/>
        <v/>
      </c>
      <c r="F21" s="34">
        <v>65</v>
      </c>
      <c r="G21" s="7">
        <f t="shared" si="1"/>
        <v>8</v>
      </c>
      <c r="I21" s="29">
        <v>59</v>
      </c>
      <c r="J21" s="7">
        <f t="shared" si="2"/>
        <v>9</v>
      </c>
      <c r="L21" s="34" t="s">
        <v>6</v>
      </c>
      <c r="M21" s="7" t="str">
        <f t="shared" si="3"/>
        <v/>
      </c>
      <c r="O21" s="29" t="s">
        <v>6</v>
      </c>
      <c r="P21" s="7" t="str">
        <f t="shared" si="4"/>
        <v/>
      </c>
      <c r="Q21" s="8"/>
      <c r="R21" s="29" t="s">
        <v>6</v>
      </c>
      <c r="S21" s="7" t="str">
        <f t="shared" si="5"/>
        <v/>
      </c>
      <c r="T21" s="8"/>
      <c r="U21" s="29">
        <v>50</v>
      </c>
      <c r="V21" s="7">
        <f t="shared" si="6"/>
        <v>14</v>
      </c>
      <c r="W21" s="8"/>
      <c r="X21" s="29" t="s">
        <v>6</v>
      </c>
      <c r="Y21" s="7" t="str">
        <f t="shared" si="7"/>
        <v/>
      </c>
      <c r="Z21" s="8"/>
      <c r="AA21" s="7">
        <v>0</v>
      </c>
      <c r="AB21" s="7">
        <v>8</v>
      </c>
      <c r="AC21" s="7">
        <v>9</v>
      </c>
      <c r="AD21" s="7">
        <v>0</v>
      </c>
      <c r="AE21" s="7">
        <v>0</v>
      </c>
      <c r="AF21" s="7">
        <v>0</v>
      </c>
      <c r="AG21" s="7">
        <v>14</v>
      </c>
      <c r="AH21" s="7">
        <v>0</v>
      </c>
      <c r="AI21" s="7"/>
      <c r="AJ21" s="36">
        <f t="shared" si="8"/>
        <v>31</v>
      </c>
      <c r="AK21" s="6">
        <v>16</v>
      </c>
      <c r="AL21" s="6">
        <f t="shared" si="9"/>
        <v>31</v>
      </c>
      <c r="AM21" s="6">
        <v>16</v>
      </c>
      <c r="AN21" s="6">
        <f t="shared" si="10"/>
        <v>31</v>
      </c>
      <c r="AO21" s="6">
        <v>16</v>
      </c>
      <c r="AQ21" s="6">
        <v>17760</v>
      </c>
      <c r="AS21" s="6">
        <v>16</v>
      </c>
      <c r="AT21" s="7" t="str">
        <v>Felix Sloley</v>
      </c>
    </row>
    <row r="22" spans="1:46" x14ac:dyDescent="0.2">
      <c r="A22" s="33" t="s">
        <v>152</v>
      </c>
      <c r="C22" s="29">
        <v>54</v>
      </c>
      <c r="D22" s="7">
        <f t="shared" si="0"/>
        <v>13</v>
      </c>
      <c r="F22" s="29" t="s">
        <v>6</v>
      </c>
      <c r="G22" s="7" t="str">
        <f t="shared" si="1"/>
        <v/>
      </c>
      <c r="I22" s="29" t="s">
        <v>6</v>
      </c>
      <c r="J22" s="7" t="str">
        <f t="shared" si="2"/>
        <v/>
      </c>
      <c r="L22" s="29" t="s">
        <v>6</v>
      </c>
      <c r="M22" s="7" t="str">
        <f t="shared" si="3"/>
        <v/>
      </c>
      <c r="O22" s="29" t="s">
        <v>6</v>
      </c>
      <c r="P22" s="7" t="str">
        <f t="shared" si="4"/>
        <v/>
      </c>
      <c r="Q22" s="8"/>
      <c r="R22" s="29" t="s">
        <v>6</v>
      </c>
      <c r="S22" s="7" t="str">
        <f t="shared" si="5"/>
        <v/>
      </c>
      <c r="T22" s="8"/>
      <c r="U22" s="29">
        <v>64</v>
      </c>
      <c r="V22" s="7">
        <f t="shared" si="6"/>
        <v>11</v>
      </c>
      <c r="W22" s="8"/>
      <c r="X22" s="29">
        <v>58</v>
      </c>
      <c r="Y22" s="7">
        <f t="shared" si="7"/>
        <v>10</v>
      </c>
      <c r="Z22" s="8"/>
      <c r="AA22" s="7">
        <v>13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11</v>
      </c>
      <c r="AH22" s="7">
        <v>10</v>
      </c>
      <c r="AI22" s="7"/>
      <c r="AJ22" s="36">
        <f t="shared" si="8"/>
        <v>34</v>
      </c>
      <c r="AK22" s="6">
        <v>15</v>
      </c>
      <c r="AL22" s="6">
        <f t="shared" si="9"/>
        <v>34</v>
      </c>
      <c r="AM22" s="6">
        <v>15</v>
      </c>
      <c r="AN22" s="6">
        <f t="shared" si="10"/>
        <v>34</v>
      </c>
      <c r="AO22" s="6">
        <v>15</v>
      </c>
      <c r="AQ22" s="6">
        <v>16650</v>
      </c>
      <c r="AS22" s="6">
        <v>15</v>
      </c>
      <c r="AT22" s="7" t="str">
        <v>Samuel Smith Fones</v>
      </c>
    </row>
    <row r="23" spans="1:46" x14ac:dyDescent="0.2">
      <c r="A23" s="33" t="s">
        <v>229</v>
      </c>
      <c r="C23" s="29" t="s">
        <v>6</v>
      </c>
      <c r="D23" s="7" t="str">
        <f t="shared" si="0"/>
        <v/>
      </c>
      <c r="F23" s="29" t="s">
        <v>6</v>
      </c>
      <c r="G23" s="7" t="str">
        <f t="shared" si="1"/>
        <v/>
      </c>
      <c r="I23" s="29" t="s">
        <v>6</v>
      </c>
      <c r="J23" s="7" t="str">
        <f t="shared" si="2"/>
        <v/>
      </c>
      <c r="L23" s="29">
        <v>61</v>
      </c>
      <c r="M23" s="7">
        <f t="shared" si="3"/>
        <v>8</v>
      </c>
      <c r="O23" s="29">
        <v>62</v>
      </c>
      <c r="P23" s="7">
        <f t="shared" si="4"/>
        <v>11</v>
      </c>
      <c r="R23" s="29" t="s">
        <v>6</v>
      </c>
      <c r="S23" s="7" t="str">
        <f t="shared" si="5"/>
        <v/>
      </c>
      <c r="U23" s="29" t="s">
        <v>6</v>
      </c>
      <c r="V23" s="7" t="str">
        <f t="shared" si="6"/>
        <v/>
      </c>
      <c r="X23" s="29" t="s">
        <v>6</v>
      </c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8</v>
      </c>
      <c r="AE23" s="9">
        <v>11</v>
      </c>
      <c r="AF23" s="9">
        <v>0</v>
      </c>
      <c r="AG23" s="9">
        <v>0</v>
      </c>
      <c r="AH23" s="9">
        <v>0</v>
      </c>
      <c r="AJ23" s="36">
        <f t="shared" si="8"/>
        <v>19</v>
      </c>
      <c r="AK23" s="6">
        <v>17</v>
      </c>
      <c r="AL23" s="6">
        <f t="shared" si="9"/>
        <v>19</v>
      </c>
      <c r="AM23" s="6">
        <v>17</v>
      </c>
      <c r="AN23" s="6">
        <f t="shared" si="10"/>
        <v>19</v>
      </c>
      <c r="AO23" s="6">
        <v>17</v>
      </c>
      <c r="AQ23" s="6">
        <v>18870</v>
      </c>
      <c r="AS23" s="6">
        <v>17</v>
      </c>
      <c r="AT23" s="9" t="str">
        <v>Alfie Robinson</v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 t="s">
        <v>30</v>
      </c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92" priority="1" stopIfTrue="1" operator="equal">
      <formula>18</formula>
    </cfRule>
    <cfRule type="cellIs" dxfId="91" priority="2" stopIfTrue="1" operator="equal">
      <formula>19</formula>
    </cfRule>
    <cfRule type="cellIs" dxfId="90" priority="3" stopIfTrue="1" operator="equal">
      <formula>20</formula>
    </cfRule>
  </conditionalFormatting>
  <conditionalFormatting sqref="G4">
    <cfRule type="cellIs" dxfId="89" priority="4" stopIfTrue="1" operator="equal">
      <formula>18</formula>
    </cfRule>
    <cfRule type="cellIs" dxfId="88" priority="5" stopIfTrue="1" operator="equal">
      <formula>19</formula>
    </cfRule>
    <cfRule type="cellIs" dxfId="87" priority="6" stopIfTrue="1" operator="equal">
      <formula>20</formula>
    </cfRule>
  </conditionalFormatting>
  <conditionalFormatting sqref="J4">
    <cfRule type="cellIs" dxfId="86" priority="7" stopIfTrue="1" operator="equal">
      <formula>18</formula>
    </cfRule>
    <cfRule type="cellIs" dxfId="85" priority="8" stopIfTrue="1" operator="equal">
      <formula>19</formula>
    </cfRule>
    <cfRule type="cellIs" dxfId="84" priority="9" stopIfTrue="1" operator="equal">
      <formula>20</formula>
    </cfRule>
  </conditionalFormatting>
  <conditionalFormatting sqref="M4">
    <cfRule type="cellIs" dxfId="83" priority="10" stopIfTrue="1" operator="equal">
      <formula>18</formula>
    </cfRule>
    <cfRule type="cellIs" dxfId="82" priority="11" stopIfTrue="1" operator="equal">
      <formula>19</formula>
    </cfRule>
    <cfRule type="cellIs" dxfId="81" priority="12" stopIfTrue="1" operator="equal">
      <formula>20</formula>
    </cfRule>
  </conditionalFormatting>
  <conditionalFormatting sqref="P4">
    <cfRule type="cellIs" dxfId="80" priority="13" stopIfTrue="1" operator="equal">
      <formula>18</formula>
    </cfRule>
    <cfRule type="cellIs" dxfId="79" priority="14" stopIfTrue="1" operator="equal">
      <formula>19</formula>
    </cfRule>
    <cfRule type="cellIs" dxfId="78" priority="15" stopIfTrue="1" operator="equal">
      <formula>20</formula>
    </cfRule>
  </conditionalFormatting>
  <conditionalFormatting sqref="S4">
    <cfRule type="cellIs" dxfId="77" priority="16" stopIfTrue="1" operator="equal">
      <formula>18</formula>
    </cfRule>
    <cfRule type="cellIs" dxfId="76" priority="17" stopIfTrue="1" operator="equal">
      <formula>19</formula>
    </cfRule>
    <cfRule type="cellIs" dxfId="75" priority="18" stopIfTrue="1" operator="equal">
      <formula>20</formula>
    </cfRule>
  </conditionalFormatting>
  <conditionalFormatting sqref="V4">
    <cfRule type="cellIs" dxfId="74" priority="19" stopIfTrue="1" operator="equal">
      <formula>18</formula>
    </cfRule>
    <cfRule type="cellIs" dxfId="73" priority="20" stopIfTrue="1" operator="equal">
      <formula>19</formula>
    </cfRule>
    <cfRule type="cellIs" dxfId="72" priority="21" stopIfTrue="1" operator="equal">
      <formula>20</formula>
    </cfRule>
  </conditionalFormatting>
  <conditionalFormatting sqref="E3 H3 K3 N3 Q3 T3 W3">
    <cfRule type="cellIs" dxfId="71" priority="22" stopIfTrue="1" operator="equal">
      <formula>18</formula>
    </cfRule>
    <cfRule type="cellIs" dxfId="70" priority="23" stopIfTrue="1" operator="equal">
      <formula>19</formula>
    </cfRule>
    <cfRule type="cellIs" dxfId="69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AU51"/>
  <sheetViews>
    <sheetView topLeftCell="Q1" workbookViewId="0">
      <selection activeCell="AS25" sqref="AS25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0" width="7.42578125" style="6" hidden="1" customWidth="1"/>
    <col min="41" max="41" width="3.710937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9,10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242</v>
      </c>
      <c r="AM3" s="106" t="s">
        <v>19</v>
      </c>
      <c r="AN3" s="118"/>
      <c r="AO3" s="118"/>
      <c r="AP3" s="106"/>
      <c r="AQ3" s="106" t="s">
        <v>22</v>
      </c>
      <c r="AR3" s="106"/>
      <c r="AS3" s="106" t="s">
        <v>23</v>
      </c>
      <c r="AT3" s="35"/>
      <c r="AU3" s="106"/>
    </row>
    <row r="4" spans="1:47" ht="14.25" x14ac:dyDescent="0.2">
      <c r="A4" s="20"/>
      <c r="B4" s="21"/>
      <c r="C4" s="22" t="s">
        <v>26</v>
      </c>
      <c r="D4" s="23" t="s">
        <v>25</v>
      </c>
      <c r="E4" s="24"/>
      <c r="F4" s="22" t="str">
        <f>C4</f>
        <v>Gross</v>
      </c>
      <c r="G4" s="23" t="s">
        <v>25</v>
      </c>
      <c r="H4" s="24"/>
      <c r="I4" s="22" t="str">
        <f>C4</f>
        <v>Gross</v>
      </c>
      <c r="J4" s="23" t="s">
        <v>25</v>
      </c>
      <c r="K4" s="24"/>
      <c r="L4" s="22" t="str">
        <f>C4</f>
        <v>Gross</v>
      </c>
      <c r="M4" s="23" t="s">
        <v>25</v>
      </c>
      <c r="N4" s="24"/>
      <c r="O4" s="22" t="str">
        <f>C4</f>
        <v>Gross</v>
      </c>
      <c r="P4" s="23" t="s">
        <v>25</v>
      </c>
      <c r="Q4" s="24"/>
      <c r="R4" s="22" t="str">
        <f>C4</f>
        <v>Gross</v>
      </c>
      <c r="S4" s="23" t="s">
        <v>25</v>
      </c>
      <c r="T4" s="24"/>
      <c r="U4" s="22" t="str">
        <f>C4</f>
        <v>Gross</v>
      </c>
      <c r="V4" s="23" t="s">
        <v>25</v>
      </c>
      <c r="W4" s="24"/>
      <c r="X4" s="22" t="str">
        <f>C4</f>
        <v>Gross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12" t="s">
        <v>198</v>
      </c>
      <c r="B6" s="26"/>
      <c r="C6" s="116" t="s">
        <v>6</v>
      </c>
      <c r="D6" s="7" t="str">
        <f>IF(AND(ISNUMBER(C6),C6&gt;0),MAX(1,IF(ISNUMBER(C6),21-RANK(C6,C$6:C$51,TRUE),0)),"")</f>
        <v/>
      </c>
      <c r="F6" s="29">
        <v>42</v>
      </c>
      <c r="G6" s="7">
        <f>IF(AND(ISNUMBER(F6),F6&gt;0),MAX(1,IF(ISNUMBER(F6),21-RANK(F6,F$6:F$51,TRUE),0)),"")</f>
        <v>19</v>
      </c>
      <c r="I6" s="29" t="s">
        <v>6</v>
      </c>
      <c r="J6" s="7" t="str">
        <f>IF(AND(ISNUMBER(I6),I6&gt;0),MAX(1,IF(ISNUMBER(I6),21-RANK(I6,I$6:I$51,TRUE),0)),"")</f>
        <v/>
      </c>
      <c r="L6" s="29" t="s">
        <v>6</v>
      </c>
      <c r="M6" s="7" t="str">
        <f>IF(AND(ISNUMBER(L6),L6&gt;0),MAX(1,IF(ISNUMBER(L6),21-RANK(L6,L$6:L$51,TRUE),0)),"")</f>
        <v/>
      </c>
      <c r="O6" s="29">
        <v>45</v>
      </c>
      <c r="P6" s="7">
        <f>IF(AND(ISNUMBER(O6),O6&gt;0),MAX(1,IF(ISNUMBER(O6),21-RANK(O6,O$6:O$51,TRUE),0)),"")</f>
        <v>16</v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>
        <v>42</v>
      </c>
      <c r="V6" s="7">
        <f>IF(AND(ISNUMBER(U6),U6&gt;0),MAX(1,IF(ISNUMBER(U6),21-RANK(U6,U$6:U$51,TRUE),0)),"")</f>
        <v>20</v>
      </c>
      <c r="W6" s="8"/>
      <c r="X6" s="29">
        <v>45</v>
      </c>
      <c r="Y6" s="7">
        <f>IF(AND(ISNUMBER(X6),X6&gt;0),MAX(1,IF(ISNUMBER(X6),21-RANK(X6,X$6:X$51,TRUE),0)),"")</f>
        <v>14</v>
      </c>
      <c r="Z6" s="8"/>
      <c r="AA6" s="7">
        <f t="array" ref="AA6:AA50">IF(ISNUMBER(D6:D50),D6:D50,0)</f>
        <v>0</v>
      </c>
      <c r="AB6" s="7">
        <f t="array" ref="AB6:AB50">IF(ISNUMBER(G6:G50),G6:G50,0)</f>
        <v>19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16</v>
      </c>
      <c r="AF6" s="7">
        <f t="array" ref="AF6:AF50">IF(ISNUMBER(S6:S50),S6:S50,0)</f>
        <v>0</v>
      </c>
      <c r="AG6" s="7">
        <f t="array" ref="AG6:AG50">IF(ISNUMBER(V6:V50),V6:V50,0)</f>
        <v>20</v>
      </c>
      <c r="AH6" s="7">
        <f t="array" ref="AH6:AH50">IF(ISNUMBER(Y6:Y50),Y6:Y50,0)</f>
        <v>14</v>
      </c>
      <c r="AI6" s="7"/>
      <c r="AJ6" s="36">
        <f>IF(A6&gt;0,LARGE(AA6:AH6,1)+LARGE(AA6:AH6,2)+LARGE(AA6:AH6,3)+LARGE(AA6:AH6,4),0)</f>
        <v>69</v>
      </c>
      <c r="AK6" s="6">
        <f t="array" ref="AK6:AK50">IF(AJ6:AJ50&gt;0,RANK(AJ6:AJ50,AJ$6:AJ$50),0)</f>
        <v>5</v>
      </c>
      <c r="AL6" s="6">
        <f t="array" ref="AL6">COUNTIF(C6:Y6, 20)</f>
        <v>1</v>
      </c>
      <c r="AM6" s="6">
        <f t="array" ref="AM6:AM50">IF(AL6:AL50&gt;0,RANK(AL6:AL50,AL$6:AL$50),0)</f>
        <v>4</v>
      </c>
      <c r="AQ6" s="6">
        <f t="array" ref="AQ6:AQ50">IF(AK6:AK50&gt;0,(AK6:AK50*100)+(AM6:AM50*10),1000000)</f>
        <v>540</v>
      </c>
      <c r="AS6" s="6">
        <f t="array" ref="AS6:AS50">IF(AQ6:AQ50&lt;1000000,RANK(AQ6:AQ50,AQ$6:AQ$50,1),"")</f>
        <v>5</v>
      </c>
      <c r="AT6" s="7" t="str">
        <f t="array" ref="AT6:AT50">IF(A6:A50&lt;&gt;"",A6:A50,"")</f>
        <v>Teddy Golding</v>
      </c>
    </row>
    <row r="7" spans="1:47" x14ac:dyDescent="0.2">
      <c r="A7" s="107" t="s">
        <v>55</v>
      </c>
      <c r="B7" s="26"/>
      <c r="C7" s="28">
        <v>57</v>
      </c>
      <c r="D7" s="7">
        <f t="shared" ref="D7:D51" si="0">IF(AND(ISNUMBER(C7),C7&gt;0),MAX(1,IF(ISNUMBER(C7),21-RANK(C7,C$6:C$51,TRUE),0)),"")</f>
        <v>8</v>
      </c>
      <c r="F7" s="104">
        <v>58</v>
      </c>
      <c r="G7" s="7">
        <f t="shared" ref="G7:G51" si="1">IF(AND(ISNUMBER(F7),F7&gt;0),MAX(1,IF(ISNUMBER(F7),21-RANK(F7,F$6:F$51,TRUE),0)),"")</f>
        <v>8</v>
      </c>
      <c r="I7" s="29" t="s">
        <v>6</v>
      </c>
      <c r="J7" s="7" t="str">
        <f t="shared" ref="J7:J51" si="2">IF(AND(ISNUMBER(I7),I7&gt;0),MAX(1,IF(ISNUMBER(I7),21-RANK(I7,I$6:I$51,TRUE),0)),"")</f>
        <v/>
      </c>
      <c r="L7" s="34" t="s">
        <v>6</v>
      </c>
      <c r="M7" s="7" t="str">
        <f t="shared" ref="M7:M51" si="3">IF(AND(ISNUMBER(L7),L7&gt;0),MAX(1,IF(ISNUMBER(L7),21-RANK(L7,L$6:L$51,TRUE),0)),"")</f>
        <v/>
      </c>
      <c r="O7" s="29" t="s">
        <v>6</v>
      </c>
      <c r="P7" s="7" t="str">
        <f t="shared" ref="P7:P51" si="4">IF(AND(ISNUMBER(O7),O7&gt;0),MAX(1,IF(ISNUMBER(O7),21-RANK(O7,O$6:O$51,TRUE),0)),"")</f>
        <v/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8</v>
      </c>
      <c r="AB7" s="7">
        <v>8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0" si="8">IF(A7&gt;0,LARGE(AA7:AH7,1)+LARGE(AA7:AH7,2)+LARGE(AA7:AH7,3)+LARGE(AA7:AH7,4),0)</f>
        <v>16</v>
      </c>
      <c r="AK7" s="6">
        <v>19</v>
      </c>
      <c r="AL7" s="6">
        <f t="array" ref="AL7">COUNTIF(C7:Y7, 20)</f>
        <v>0</v>
      </c>
      <c r="AM7" s="6">
        <v>0</v>
      </c>
      <c r="AQ7" s="6">
        <v>1900</v>
      </c>
      <c r="AS7" s="6">
        <v>19</v>
      </c>
      <c r="AT7" s="7" t="str">
        <v>Carter Cox</v>
      </c>
    </row>
    <row r="8" spans="1:47" x14ac:dyDescent="0.2">
      <c r="A8" s="27" t="s">
        <v>56</v>
      </c>
      <c r="B8" s="26"/>
      <c r="C8" s="28">
        <v>51</v>
      </c>
      <c r="D8" s="7">
        <f t="shared" si="0"/>
        <v>12</v>
      </c>
      <c r="F8" s="30">
        <v>48</v>
      </c>
      <c r="G8" s="7">
        <f t="shared" si="1"/>
        <v>14</v>
      </c>
      <c r="I8" s="29" t="s">
        <v>6</v>
      </c>
      <c r="J8" s="7" t="str">
        <f t="shared" si="2"/>
        <v/>
      </c>
      <c r="L8" s="29">
        <v>55</v>
      </c>
      <c r="M8" s="7">
        <f t="shared" si="3"/>
        <v>12</v>
      </c>
      <c r="O8" s="29">
        <v>49</v>
      </c>
      <c r="P8" s="7">
        <f t="shared" si="4"/>
        <v>13</v>
      </c>
      <c r="Q8" s="8"/>
      <c r="R8" s="29">
        <v>54</v>
      </c>
      <c r="S8" s="7">
        <f t="shared" si="5"/>
        <v>12</v>
      </c>
      <c r="T8" s="8"/>
      <c r="U8" s="29" t="s">
        <v>6</v>
      </c>
      <c r="V8" s="7" t="str">
        <f t="shared" si="6"/>
        <v/>
      </c>
      <c r="W8" s="8"/>
      <c r="X8" s="29">
        <v>45</v>
      </c>
      <c r="Y8" s="7">
        <f t="shared" si="7"/>
        <v>14</v>
      </c>
      <c r="Z8" s="8"/>
      <c r="AA8" s="7">
        <v>12</v>
      </c>
      <c r="AB8" s="7">
        <v>14</v>
      </c>
      <c r="AC8" s="7">
        <v>0</v>
      </c>
      <c r="AD8" s="7">
        <v>12</v>
      </c>
      <c r="AE8" s="7">
        <v>13</v>
      </c>
      <c r="AF8" s="7">
        <v>12</v>
      </c>
      <c r="AG8" s="7">
        <v>0</v>
      </c>
      <c r="AH8" s="7">
        <v>14</v>
      </c>
      <c r="AI8" s="7"/>
      <c r="AJ8" s="36">
        <f t="shared" si="8"/>
        <v>53</v>
      </c>
      <c r="AK8" s="6">
        <v>10</v>
      </c>
      <c r="AL8" s="6">
        <f t="array" ref="AL8">COUNTIF(C8:Y8, 20)</f>
        <v>0</v>
      </c>
      <c r="AM8" s="6">
        <v>0</v>
      </c>
      <c r="AQ8" s="6">
        <v>1000</v>
      </c>
      <c r="AS8" s="6">
        <v>10</v>
      </c>
      <c r="AT8" s="7" t="str">
        <v>Reno Diamond</v>
      </c>
    </row>
    <row r="9" spans="1:47" x14ac:dyDescent="0.2">
      <c r="A9" s="107" t="s">
        <v>57</v>
      </c>
      <c r="B9" s="26"/>
      <c r="C9" s="28">
        <v>42</v>
      </c>
      <c r="D9" s="7">
        <f t="shared" si="0"/>
        <v>19</v>
      </c>
      <c r="F9" s="104">
        <v>42</v>
      </c>
      <c r="G9" s="7">
        <f t="shared" si="1"/>
        <v>19</v>
      </c>
      <c r="I9" s="34">
        <v>39</v>
      </c>
      <c r="J9" s="7">
        <f t="shared" si="2"/>
        <v>20</v>
      </c>
      <c r="L9" s="29">
        <v>49</v>
      </c>
      <c r="M9" s="7">
        <f t="shared" si="3"/>
        <v>18</v>
      </c>
      <c r="O9" s="29">
        <v>45</v>
      </c>
      <c r="P9" s="7">
        <f t="shared" si="4"/>
        <v>16</v>
      </c>
      <c r="Q9" s="8"/>
      <c r="R9" s="29">
        <v>41</v>
      </c>
      <c r="S9" s="7">
        <f t="shared" si="5"/>
        <v>20</v>
      </c>
      <c r="T9" s="8"/>
      <c r="U9" s="34">
        <v>45</v>
      </c>
      <c r="V9" s="7">
        <f t="shared" si="6"/>
        <v>17</v>
      </c>
      <c r="W9" s="8"/>
      <c r="X9" s="34">
        <v>37</v>
      </c>
      <c r="Y9" s="7">
        <f t="shared" si="7"/>
        <v>19</v>
      </c>
      <c r="Z9" s="8"/>
      <c r="AA9" s="7">
        <v>19</v>
      </c>
      <c r="AB9" s="7">
        <v>19</v>
      </c>
      <c r="AC9" s="7">
        <v>20</v>
      </c>
      <c r="AD9" s="7">
        <v>18</v>
      </c>
      <c r="AE9" s="7">
        <v>16</v>
      </c>
      <c r="AF9" s="7">
        <v>20</v>
      </c>
      <c r="AG9" s="7">
        <v>17</v>
      </c>
      <c r="AH9" s="7">
        <v>19</v>
      </c>
      <c r="AI9" s="7"/>
      <c r="AJ9" s="36">
        <f t="shared" si="8"/>
        <v>78</v>
      </c>
      <c r="AK9" s="6">
        <v>1</v>
      </c>
      <c r="AL9" s="6">
        <f t="array" ref="AL9">COUNTIF(C9:Y9, 20)</f>
        <v>2</v>
      </c>
      <c r="AM9" s="6">
        <v>2</v>
      </c>
      <c r="AQ9" s="6">
        <v>120</v>
      </c>
      <c r="AS9" s="6">
        <v>2</v>
      </c>
      <c r="AT9" s="7" t="str">
        <v>George Gant</v>
      </c>
    </row>
    <row r="10" spans="1:47" x14ac:dyDescent="0.2">
      <c r="A10" s="107" t="s">
        <v>58</v>
      </c>
      <c r="B10" s="26"/>
      <c r="C10" s="28">
        <v>52</v>
      </c>
      <c r="D10" s="7">
        <f t="shared" si="0"/>
        <v>11</v>
      </c>
      <c r="F10" s="104">
        <v>52</v>
      </c>
      <c r="G10" s="7">
        <f t="shared" si="1"/>
        <v>11</v>
      </c>
      <c r="I10" s="29">
        <v>43</v>
      </c>
      <c r="J10" s="7">
        <f t="shared" si="2"/>
        <v>18</v>
      </c>
      <c r="L10" s="34">
        <v>62</v>
      </c>
      <c r="M10" s="7">
        <f t="shared" si="3"/>
        <v>9</v>
      </c>
      <c r="O10" s="29" t="s">
        <v>6</v>
      </c>
      <c r="P10" s="7" t="str">
        <f t="shared" si="4"/>
        <v/>
      </c>
      <c r="Q10" s="8"/>
      <c r="R10" s="34" t="s">
        <v>6</v>
      </c>
      <c r="S10" s="7" t="str">
        <f t="shared" si="5"/>
        <v/>
      </c>
      <c r="T10" s="8"/>
      <c r="U10" s="34" t="s">
        <v>6</v>
      </c>
      <c r="V10" s="7" t="str">
        <f t="shared" si="6"/>
        <v/>
      </c>
      <c r="W10" s="8"/>
      <c r="X10" s="29">
        <v>46</v>
      </c>
      <c r="Y10" s="7">
        <f t="shared" si="7"/>
        <v>12</v>
      </c>
      <c r="Z10" s="8"/>
      <c r="AA10" s="7">
        <v>11</v>
      </c>
      <c r="AB10" s="7">
        <v>11</v>
      </c>
      <c r="AC10" s="7">
        <v>18</v>
      </c>
      <c r="AD10" s="7">
        <v>9</v>
      </c>
      <c r="AE10" s="7">
        <v>0</v>
      </c>
      <c r="AF10" s="7">
        <v>0</v>
      </c>
      <c r="AG10" s="7">
        <v>0</v>
      </c>
      <c r="AH10" s="7">
        <v>12</v>
      </c>
      <c r="AI10" s="7"/>
      <c r="AJ10" s="36">
        <f t="shared" si="8"/>
        <v>52</v>
      </c>
      <c r="AK10" s="6">
        <v>11</v>
      </c>
      <c r="AL10" s="6">
        <f t="array" ref="AL10">COUNTIF(C10:Y10, 20)</f>
        <v>0</v>
      </c>
      <c r="AM10" s="6">
        <v>0</v>
      </c>
      <c r="AQ10" s="6">
        <v>1100</v>
      </c>
      <c r="AS10" s="6">
        <v>11</v>
      </c>
      <c r="AT10" s="7" t="str">
        <v>Arthur Gould</v>
      </c>
    </row>
    <row r="11" spans="1:47" x14ac:dyDescent="0.2">
      <c r="A11" s="107" t="s">
        <v>64</v>
      </c>
      <c r="B11" s="26"/>
      <c r="C11" s="28">
        <v>49</v>
      </c>
      <c r="D11" s="7">
        <f t="shared" si="0"/>
        <v>14</v>
      </c>
      <c r="F11" s="104">
        <v>58</v>
      </c>
      <c r="G11" s="7">
        <f t="shared" si="1"/>
        <v>8</v>
      </c>
      <c r="I11" s="29">
        <v>52</v>
      </c>
      <c r="J11" s="7">
        <f t="shared" si="2"/>
        <v>12</v>
      </c>
      <c r="L11" s="34">
        <v>55</v>
      </c>
      <c r="M11" s="7">
        <f t="shared" si="3"/>
        <v>12</v>
      </c>
      <c r="O11" s="34" t="s">
        <v>6</v>
      </c>
      <c r="P11" s="7" t="str">
        <f t="shared" si="4"/>
        <v/>
      </c>
      <c r="Q11" s="8"/>
      <c r="R11" s="34" t="s">
        <v>6</v>
      </c>
      <c r="S11" s="7" t="str">
        <f t="shared" si="5"/>
        <v/>
      </c>
      <c r="T11" s="8"/>
      <c r="U11" s="29">
        <v>57</v>
      </c>
      <c r="V11" s="7">
        <f t="shared" si="6"/>
        <v>12</v>
      </c>
      <c r="W11" s="8"/>
      <c r="X11" s="29">
        <v>52</v>
      </c>
      <c r="Y11" s="7">
        <f t="shared" si="7"/>
        <v>9</v>
      </c>
      <c r="Z11" s="8"/>
      <c r="AA11" s="7">
        <v>14</v>
      </c>
      <c r="AB11" s="7">
        <v>8</v>
      </c>
      <c r="AC11" s="7">
        <v>12</v>
      </c>
      <c r="AD11" s="7">
        <v>12</v>
      </c>
      <c r="AE11" s="7">
        <v>0</v>
      </c>
      <c r="AF11" s="7">
        <v>0</v>
      </c>
      <c r="AG11" s="7">
        <v>12</v>
      </c>
      <c r="AH11" s="7">
        <v>9</v>
      </c>
      <c r="AI11" s="7"/>
      <c r="AJ11" s="36">
        <f t="shared" si="8"/>
        <v>50</v>
      </c>
      <c r="AK11" s="6">
        <v>12</v>
      </c>
      <c r="AL11" s="6">
        <f t="array" ref="AL11">COUNTIF(C11:Y11, 20)</f>
        <v>0</v>
      </c>
      <c r="AM11" s="6">
        <v>0</v>
      </c>
      <c r="AQ11" s="6">
        <v>1200</v>
      </c>
      <c r="AS11" s="6">
        <v>12</v>
      </c>
      <c r="AT11" s="7" t="str">
        <v>Alexander Brown</v>
      </c>
    </row>
    <row r="12" spans="1:47" x14ac:dyDescent="0.2">
      <c r="A12" s="107" t="s">
        <v>60</v>
      </c>
      <c r="B12" s="26"/>
      <c r="C12" s="28">
        <v>48</v>
      </c>
      <c r="D12" s="7">
        <f t="shared" si="0"/>
        <v>15</v>
      </c>
      <c r="F12" s="29">
        <v>41</v>
      </c>
      <c r="G12" s="7">
        <f t="shared" si="1"/>
        <v>20</v>
      </c>
      <c r="I12" s="29" t="s">
        <v>6</v>
      </c>
      <c r="J12" s="7" t="str">
        <f t="shared" si="2"/>
        <v/>
      </c>
      <c r="L12" s="29" t="s">
        <v>6</v>
      </c>
      <c r="M12" s="7" t="str">
        <f t="shared" si="3"/>
        <v/>
      </c>
      <c r="O12" s="29">
        <v>42</v>
      </c>
      <c r="P12" s="7">
        <f t="shared" si="4"/>
        <v>18</v>
      </c>
      <c r="Q12" s="8"/>
      <c r="R12" s="34" t="s">
        <v>6</v>
      </c>
      <c r="S12" s="7" t="str">
        <f t="shared" si="5"/>
        <v/>
      </c>
      <c r="T12" s="8"/>
      <c r="U12" s="34">
        <v>56</v>
      </c>
      <c r="V12" s="7">
        <f t="shared" si="6"/>
        <v>13</v>
      </c>
      <c r="W12" s="8"/>
      <c r="X12" s="34">
        <v>46</v>
      </c>
      <c r="Y12" s="7">
        <f t="shared" si="7"/>
        <v>12</v>
      </c>
      <c r="Z12" s="8"/>
      <c r="AA12" s="7">
        <v>15</v>
      </c>
      <c r="AB12" s="7">
        <v>20</v>
      </c>
      <c r="AC12" s="7">
        <v>0</v>
      </c>
      <c r="AD12" s="7">
        <v>0</v>
      </c>
      <c r="AE12" s="7">
        <v>18</v>
      </c>
      <c r="AF12" s="7">
        <v>0</v>
      </c>
      <c r="AG12" s="7">
        <v>13</v>
      </c>
      <c r="AH12" s="7">
        <v>12</v>
      </c>
      <c r="AI12" s="7"/>
      <c r="AJ12" s="36">
        <f t="shared" si="8"/>
        <v>66</v>
      </c>
      <c r="AK12" s="6">
        <v>7</v>
      </c>
      <c r="AL12" s="6">
        <f t="array" ref="AL12">COUNTIF(C12:Y12, 20)</f>
        <v>1</v>
      </c>
      <c r="AM12" s="6">
        <v>4</v>
      </c>
      <c r="AQ12" s="6">
        <v>740</v>
      </c>
      <c r="AS12" s="6">
        <v>8</v>
      </c>
      <c r="AT12" s="7" t="str">
        <v>George Green</v>
      </c>
    </row>
    <row r="13" spans="1:47" ht="12" customHeight="1" x14ac:dyDescent="0.2">
      <c r="A13" s="107" t="s">
        <v>69</v>
      </c>
      <c r="B13" s="26"/>
      <c r="C13" s="28">
        <v>61</v>
      </c>
      <c r="D13" s="7">
        <f t="shared" si="0"/>
        <v>7</v>
      </c>
      <c r="F13" s="34">
        <v>67</v>
      </c>
      <c r="G13" s="7">
        <f t="shared" si="1"/>
        <v>5</v>
      </c>
      <c r="I13" s="29">
        <v>54</v>
      </c>
      <c r="J13" s="7">
        <f t="shared" si="2"/>
        <v>10</v>
      </c>
      <c r="L13" s="29">
        <v>66</v>
      </c>
      <c r="M13" s="7">
        <f t="shared" si="3"/>
        <v>8</v>
      </c>
      <c r="O13" s="29">
        <v>59</v>
      </c>
      <c r="P13" s="7">
        <f t="shared" si="4"/>
        <v>9</v>
      </c>
      <c r="Q13" s="8"/>
      <c r="R13" s="29">
        <v>47</v>
      </c>
      <c r="S13" s="7">
        <f t="shared" si="5"/>
        <v>15</v>
      </c>
      <c r="T13" s="8"/>
      <c r="U13" s="29" t="s">
        <v>6</v>
      </c>
      <c r="V13" s="7" t="str">
        <f t="shared" si="6"/>
        <v/>
      </c>
      <c r="W13" s="8"/>
      <c r="X13" s="29" t="s">
        <v>6</v>
      </c>
      <c r="Y13" s="7" t="str">
        <f t="shared" si="7"/>
        <v/>
      </c>
      <c r="Z13" s="8"/>
      <c r="AA13" s="7">
        <v>7</v>
      </c>
      <c r="AB13" s="7">
        <v>5</v>
      </c>
      <c r="AC13" s="7">
        <v>10</v>
      </c>
      <c r="AD13" s="7">
        <v>8</v>
      </c>
      <c r="AE13" s="7">
        <v>9</v>
      </c>
      <c r="AF13" s="7">
        <v>15</v>
      </c>
      <c r="AG13" s="7">
        <v>0</v>
      </c>
      <c r="AH13" s="7">
        <v>0</v>
      </c>
      <c r="AI13" s="7"/>
      <c r="AJ13" s="36">
        <f t="shared" si="8"/>
        <v>42</v>
      </c>
      <c r="AK13" s="6">
        <v>16</v>
      </c>
      <c r="AL13" s="6">
        <f t="array" ref="AL13">COUNTIF(C13:Y13, 20)</f>
        <v>0</v>
      </c>
      <c r="AM13" s="6">
        <v>0</v>
      </c>
      <c r="AQ13" s="6">
        <v>1600</v>
      </c>
      <c r="AS13" s="6">
        <v>16</v>
      </c>
      <c r="AT13" s="7" t="str">
        <v>Matthew Yarnold</v>
      </c>
    </row>
    <row r="14" spans="1:47" x14ac:dyDescent="0.2">
      <c r="A14" s="107" t="s">
        <v>190</v>
      </c>
      <c r="B14" s="26"/>
      <c r="C14" s="28">
        <v>50</v>
      </c>
      <c r="D14" s="7">
        <f t="shared" si="0"/>
        <v>13</v>
      </c>
      <c r="F14" s="34">
        <v>51</v>
      </c>
      <c r="G14" s="7">
        <f t="shared" si="1"/>
        <v>12</v>
      </c>
      <c r="I14" s="34">
        <v>46</v>
      </c>
      <c r="J14" s="7">
        <f t="shared" si="2"/>
        <v>16</v>
      </c>
      <c r="L14" s="29">
        <v>46</v>
      </c>
      <c r="M14" s="7">
        <f t="shared" si="3"/>
        <v>20</v>
      </c>
      <c r="O14" s="29">
        <v>42</v>
      </c>
      <c r="P14" s="7">
        <f t="shared" si="4"/>
        <v>18</v>
      </c>
      <c r="Q14" s="8"/>
      <c r="R14" s="29">
        <v>41</v>
      </c>
      <c r="S14" s="7">
        <f t="shared" si="5"/>
        <v>20</v>
      </c>
      <c r="T14" s="8"/>
      <c r="U14" s="29">
        <v>44</v>
      </c>
      <c r="V14" s="7">
        <f t="shared" si="6"/>
        <v>18</v>
      </c>
      <c r="W14" s="8"/>
      <c r="X14" s="29">
        <v>36</v>
      </c>
      <c r="Y14" s="7">
        <f t="shared" si="7"/>
        <v>20</v>
      </c>
      <c r="Z14" s="8"/>
      <c r="AA14" s="7">
        <v>13</v>
      </c>
      <c r="AB14" s="7">
        <v>12</v>
      </c>
      <c r="AC14" s="7">
        <v>16</v>
      </c>
      <c r="AD14" s="7">
        <v>20</v>
      </c>
      <c r="AE14" s="7">
        <v>18</v>
      </c>
      <c r="AF14" s="7">
        <v>20</v>
      </c>
      <c r="AG14" s="7">
        <v>18</v>
      </c>
      <c r="AH14" s="7">
        <v>20</v>
      </c>
      <c r="AI14" s="7"/>
      <c r="AJ14" s="36">
        <f t="shared" si="8"/>
        <v>78</v>
      </c>
      <c r="AK14" s="6">
        <v>1</v>
      </c>
      <c r="AL14" s="6">
        <f t="array" ref="AL14">COUNTIF(C14:Y14, 20)</f>
        <v>3</v>
      </c>
      <c r="AM14" s="6">
        <v>1</v>
      </c>
      <c r="AQ14" s="6">
        <v>110</v>
      </c>
      <c r="AS14" s="6">
        <v>1</v>
      </c>
      <c r="AT14" s="7" t="str">
        <v>Zach Jelley</v>
      </c>
    </row>
    <row r="15" spans="1:47" x14ac:dyDescent="0.2">
      <c r="A15" s="38" t="s">
        <v>61</v>
      </c>
      <c r="B15" s="26"/>
      <c r="C15" s="28">
        <v>68</v>
      </c>
      <c r="D15" s="7">
        <f t="shared" si="0"/>
        <v>6</v>
      </c>
      <c r="F15" s="104">
        <v>72</v>
      </c>
      <c r="G15" s="7">
        <f t="shared" si="1"/>
        <v>4</v>
      </c>
      <c r="I15" s="29" t="s">
        <v>6</v>
      </c>
      <c r="J15" s="7" t="str">
        <f t="shared" si="2"/>
        <v/>
      </c>
      <c r="L15" s="34">
        <v>69</v>
      </c>
      <c r="M15" s="7">
        <f t="shared" si="3"/>
        <v>7</v>
      </c>
      <c r="O15" s="34">
        <v>72</v>
      </c>
      <c r="P15" s="7">
        <f t="shared" si="4"/>
        <v>8</v>
      </c>
      <c r="Q15" s="8"/>
      <c r="R15" s="34" t="s">
        <v>6</v>
      </c>
      <c r="S15" s="7" t="str">
        <f t="shared" si="5"/>
        <v/>
      </c>
      <c r="T15" s="8"/>
      <c r="U15" s="29">
        <v>62</v>
      </c>
      <c r="V15" s="7">
        <f t="shared" si="6"/>
        <v>11</v>
      </c>
      <c r="W15" s="8"/>
      <c r="X15" s="29">
        <v>66</v>
      </c>
      <c r="Y15" s="7">
        <f t="shared" si="7"/>
        <v>7</v>
      </c>
      <c r="Z15" s="8"/>
      <c r="AA15" s="7">
        <v>6</v>
      </c>
      <c r="AB15" s="7">
        <v>4</v>
      </c>
      <c r="AC15" s="7">
        <v>0</v>
      </c>
      <c r="AD15" s="7">
        <v>7</v>
      </c>
      <c r="AE15" s="7">
        <v>8</v>
      </c>
      <c r="AF15" s="7">
        <v>0</v>
      </c>
      <c r="AG15" s="7">
        <v>11</v>
      </c>
      <c r="AH15" s="7">
        <v>7</v>
      </c>
      <c r="AI15" s="7"/>
      <c r="AJ15" s="36">
        <f t="shared" si="8"/>
        <v>33</v>
      </c>
      <c r="AK15" s="6">
        <v>17</v>
      </c>
      <c r="AL15" s="6">
        <f t="array" ref="AL15">COUNTIF(C15:Y15, 20)</f>
        <v>0</v>
      </c>
      <c r="AM15" s="6">
        <v>0</v>
      </c>
      <c r="AQ15" s="6">
        <v>1700</v>
      </c>
      <c r="AS15" s="6">
        <v>17</v>
      </c>
      <c r="AT15" s="7" t="str">
        <v>Ben Jones</v>
      </c>
    </row>
    <row r="16" spans="1:47" x14ac:dyDescent="0.2">
      <c r="A16" s="105" t="s">
        <v>62</v>
      </c>
      <c r="B16" s="26"/>
      <c r="C16" s="28">
        <v>39</v>
      </c>
      <c r="D16" s="7">
        <f t="shared" si="0"/>
        <v>20</v>
      </c>
      <c r="F16" s="29">
        <v>43</v>
      </c>
      <c r="G16" s="7">
        <f t="shared" si="1"/>
        <v>17</v>
      </c>
      <c r="I16" s="34">
        <v>40</v>
      </c>
      <c r="J16" s="7">
        <f t="shared" si="2"/>
        <v>19</v>
      </c>
      <c r="L16" s="29">
        <v>48</v>
      </c>
      <c r="M16" s="7">
        <f t="shared" si="3"/>
        <v>19</v>
      </c>
      <c r="O16" s="34">
        <v>41</v>
      </c>
      <c r="P16" s="7">
        <f t="shared" si="4"/>
        <v>19</v>
      </c>
      <c r="Q16" s="8"/>
      <c r="R16" s="34">
        <v>41</v>
      </c>
      <c r="S16" s="7">
        <f t="shared" si="5"/>
        <v>20</v>
      </c>
      <c r="T16" s="8"/>
      <c r="U16" s="34" t="s">
        <v>6</v>
      </c>
      <c r="V16" s="7" t="str">
        <f t="shared" si="6"/>
        <v/>
      </c>
      <c r="W16" s="8"/>
      <c r="X16" s="34">
        <v>39</v>
      </c>
      <c r="Y16" s="7">
        <f t="shared" si="7"/>
        <v>18</v>
      </c>
      <c r="Z16" s="8"/>
      <c r="AA16" s="7">
        <v>20</v>
      </c>
      <c r="AB16" s="7">
        <v>17</v>
      </c>
      <c r="AC16" s="7">
        <v>19</v>
      </c>
      <c r="AD16" s="7">
        <v>19</v>
      </c>
      <c r="AE16" s="7">
        <v>19</v>
      </c>
      <c r="AF16" s="7">
        <v>20</v>
      </c>
      <c r="AG16" s="7">
        <v>0</v>
      </c>
      <c r="AH16" s="7">
        <v>18</v>
      </c>
      <c r="AI16" s="7"/>
      <c r="AJ16" s="36">
        <f t="shared" si="8"/>
        <v>78</v>
      </c>
      <c r="AK16" s="6">
        <v>1</v>
      </c>
      <c r="AL16" s="6">
        <f t="array" ref="AL16">COUNTIF(C16:Y16, 20)</f>
        <v>2</v>
      </c>
      <c r="AM16" s="6">
        <v>2</v>
      </c>
      <c r="AQ16" s="6">
        <v>120</v>
      </c>
      <c r="AS16" s="6">
        <v>2</v>
      </c>
      <c r="AT16" s="7" t="str">
        <v>Samuel Stratman</v>
      </c>
    </row>
    <row r="17" spans="1:46" x14ac:dyDescent="0.2">
      <c r="A17" s="105" t="s">
        <v>63</v>
      </c>
      <c r="C17" s="103">
        <v>46</v>
      </c>
      <c r="D17" s="7">
        <f t="shared" si="0"/>
        <v>17</v>
      </c>
      <c r="F17" s="30">
        <v>53</v>
      </c>
      <c r="G17" s="7">
        <f t="shared" si="1"/>
        <v>10</v>
      </c>
      <c r="I17" s="29" t="s">
        <v>6</v>
      </c>
      <c r="J17" s="7" t="str">
        <f t="shared" si="2"/>
        <v/>
      </c>
      <c r="L17" s="29">
        <v>49</v>
      </c>
      <c r="M17" s="7">
        <f t="shared" si="3"/>
        <v>18</v>
      </c>
      <c r="O17" s="29">
        <v>51</v>
      </c>
      <c r="P17" s="7">
        <f t="shared" si="4"/>
        <v>12</v>
      </c>
      <c r="Q17" s="8"/>
      <c r="R17" s="29" t="s">
        <v>6</v>
      </c>
      <c r="S17" s="7" t="str">
        <f t="shared" si="5"/>
        <v/>
      </c>
      <c r="T17" s="8"/>
      <c r="U17" s="29">
        <v>54</v>
      </c>
      <c r="V17" s="7">
        <f t="shared" si="6"/>
        <v>15</v>
      </c>
      <c r="W17" s="8"/>
      <c r="X17" s="29">
        <v>41</v>
      </c>
      <c r="Y17" s="7">
        <f t="shared" si="7"/>
        <v>16</v>
      </c>
      <c r="Z17" s="8"/>
      <c r="AA17" s="7">
        <v>17</v>
      </c>
      <c r="AB17" s="7">
        <v>10</v>
      </c>
      <c r="AC17" s="7">
        <v>0</v>
      </c>
      <c r="AD17" s="7">
        <v>18</v>
      </c>
      <c r="AE17" s="7">
        <v>12</v>
      </c>
      <c r="AF17" s="7">
        <v>0</v>
      </c>
      <c r="AG17" s="7">
        <v>15</v>
      </c>
      <c r="AH17" s="7">
        <v>16</v>
      </c>
      <c r="AI17" s="7"/>
      <c r="AJ17" s="36">
        <f t="shared" si="8"/>
        <v>66</v>
      </c>
      <c r="AK17" s="6">
        <v>7</v>
      </c>
      <c r="AL17" s="6">
        <f t="array" ref="AL17">COUNTIF(C17:Y17, 20)</f>
        <v>0</v>
      </c>
      <c r="AM17" s="6">
        <v>0</v>
      </c>
      <c r="AQ17" s="6">
        <v>700</v>
      </c>
      <c r="AS17" s="6">
        <v>7</v>
      </c>
      <c r="AT17" s="7" t="str">
        <v>Oliver Woodall</v>
      </c>
    </row>
    <row r="18" spans="1:46" x14ac:dyDescent="0.2">
      <c r="A18" s="27" t="s">
        <v>154</v>
      </c>
      <c r="B18" s="26"/>
      <c r="C18" s="28">
        <v>52</v>
      </c>
      <c r="D18" s="7">
        <f t="shared" si="0"/>
        <v>11</v>
      </c>
      <c r="F18" s="104">
        <v>44</v>
      </c>
      <c r="G18" s="7">
        <f t="shared" si="1"/>
        <v>16</v>
      </c>
      <c r="I18" s="30">
        <v>47</v>
      </c>
      <c r="J18" s="7">
        <f t="shared" si="2"/>
        <v>15</v>
      </c>
      <c r="L18" s="104">
        <v>53</v>
      </c>
      <c r="M18" s="7">
        <f t="shared" si="3"/>
        <v>13</v>
      </c>
      <c r="O18" s="29">
        <v>53</v>
      </c>
      <c r="P18" s="7">
        <f t="shared" si="4"/>
        <v>11</v>
      </c>
      <c r="Q18" s="8"/>
      <c r="R18" s="30">
        <v>48</v>
      </c>
      <c r="S18" s="7">
        <f t="shared" si="5"/>
        <v>14</v>
      </c>
      <c r="T18" s="8"/>
      <c r="U18" s="29">
        <v>52</v>
      </c>
      <c r="V18" s="7">
        <f t="shared" si="6"/>
        <v>16</v>
      </c>
      <c r="W18" s="8"/>
      <c r="X18" s="29">
        <v>47</v>
      </c>
      <c r="Y18" s="7">
        <f t="shared" si="7"/>
        <v>10</v>
      </c>
      <c r="Z18" s="8"/>
      <c r="AA18" s="7">
        <v>11</v>
      </c>
      <c r="AB18" s="7">
        <v>16</v>
      </c>
      <c r="AC18" s="7">
        <v>15</v>
      </c>
      <c r="AD18" s="7">
        <v>13</v>
      </c>
      <c r="AE18" s="7">
        <v>11</v>
      </c>
      <c r="AF18" s="7">
        <v>14</v>
      </c>
      <c r="AG18" s="7">
        <v>16</v>
      </c>
      <c r="AH18" s="7">
        <v>10</v>
      </c>
      <c r="AI18" s="7"/>
      <c r="AJ18" s="36">
        <f t="shared" si="8"/>
        <v>61</v>
      </c>
      <c r="AK18" s="6">
        <v>9</v>
      </c>
      <c r="AL18" s="6">
        <f t="array" ref="AL18">COUNTIF(C18:Y18, 20)</f>
        <v>0</v>
      </c>
      <c r="AM18" s="6">
        <v>0</v>
      </c>
      <c r="AQ18" s="6">
        <v>900</v>
      </c>
      <c r="AS18" s="6">
        <v>9</v>
      </c>
      <c r="AT18" s="7" t="str">
        <v>Gil Stalker</v>
      </c>
    </row>
    <row r="19" spans="1:46" x14ac:dyDescent="0.2">
      <c r="A19" s="27" t="s">
        <v>158</v>
      </c>
      <c r="B19" s="26"/>
      <c r="C19" s="103">
        <v>45</v>
      </c>
      <c r="D19" s="7">
        <f t="shared" si="0"/>
        <v>18</v>
      </c>
      <c r="F19" s="30">
        <v>49</v>
      </c>
      <c r="G19" s="7">
        <f t="shared" si="1"/>
        <v>13</v>
      </c>
      <c r="I19" s="29" t="s">
        <v>6</v>
      </c>
      <c r="J19" s="7" t="str">
        <f t="shared" si="2"/>
        <v/>
      </c>
      <c r="L19" s="29">
        <v>49</v>
      </c>
      <c r="M19" s="7">
        <f t="shared" si="3"/>
        <v>18</v>
      </c>
      <c r="O19" s="34">
        <v>48</v>
      </c>
      <c r="P19" s="7">
        <f t="shared" si="4"/>
        <v>14</v>
      </c>
      <c r="Q19" s="8"/>
      <c r="R19" s="29">
        <v>44</v>
      </c>
      <c r="S19" s="7">
        <f t="shared" si="5"/>
        <v>17</v>
      </c>
      <c r="T19" s="8"/>
      <c r="U19" s="29">
        <v>42</v>
      </c>
      <c r="V19" s="7">
        <f t="shared" si="6"/>
        <v>20</v>
      </c>
      <c r="W19" s="8"/>
      <c r="X19" s="29">
        <v>40</v>
      </c>
      <c r="Y19" s="7">
        <f t="shared" si="7"/>
        <v>17</v>
      </c>
      <c r="Z19" s="8"/>
      <c r="AA19" s="7">
        <v>18</v>
      </c>
      <c r="AB19" s="7">
        <v>13</v>
      </c>
      <c r="AC19" s="7">
        <v>0</v>
      </c>
      <c r="AD19" s="7">
        <v>18</v>
      </c>
      <c r="AE19" s="7">
        <v>14</v>
      </c>
      <c r="AF19" s="7">
        <v>17</v>
      </c>
      <c r="AG19" s="7">
        <v>20</v>
      </c>
      <c r="AH19" s="7">
        <v>17</v>
      </c>
      <c r="AI19" s="7"/>
      <c r="AJ19" s="36">
        <f t="shared" si="8"/>
        <v>73</v>
      </c>
      <c r="AK19" s="6">
        <v>4</v>
      </c>
      <c r="AL19" s="6">
        <f t="array" ref="AL19">COUNTIF(C19:Y19, 20)</f>
        <v>1</v>
      </c>
      <c r="AM19" s="6">
        <v>4</v>
      </c>
      <c r="AQ19" s="6">
        <v>440</v>
      </c>
      <c r="AS19" s="6">
        <v>4</v>
      </c>
      <c r="AT19" s="7" t="str">
        <v>Ryan Murphy</v>
      </c>
    </row>
    <row r="20" spans="1:46" x14ac:dyDescent="0.2">
      <c r="A20" s="27" t="s">
        <v>65</v>
      </c>
      <c r="B20" s="26"/>
      <c r="C20" s="103">
        <v>52</v>
      </c>
      <c r="D20" s="7">
        <f t="shared" si="0"/>
        <v>11</v>
      </c>
      <c r="F20" s="29" t="s">
        <v>6</v>
      </c>
      <c r="G20" s="7" t="str">
        <f t="shared" si="1"/>
        <v/>
      </c>
      <c r="I20" s="29" t="s">
        <v>6</v>
      </c>
      <c r="J20" s="7" t="str">
        <f t="shared" si="2"/>
        <v/>
      </c>
      <c r="L20" s="29">
        <v>51</v>
      </c>
      <c r="M20" s="7">
        <f t="shared" si="3"/>
        <v>14</v>
      </c>
      <c r="O20" s="29" t="s">
        <v>6</v>
      </c>
      <c r="P20" s="7" t="str">
        <f t="shared" si="4"/>
        <v/>
      </c>
      <c r="Q20" s="8"/>
      <c r="R20" s="30" t="s">
        <v>6</v>
      </c>
      <c r="S20" s="7" t="str">
        <f t="shared" si="5"/>
        <v/>
      </c>
      <c r="T20" s="8"/>
      <c r="U20" s="29" t="s">
        <v>6</v>
      </c>
      <c r="V20" s="7" t="str">
        <f t="shared" si="6"/>
        <v/>
      </c>
      <c r="W20" s="8"/>
      <c r="X20" s="29" t="s">
        <v>6</v>
      </c>
      <c r="Y20" s="7" t="str">
        <f t="shared" si="7"/>
        <v/>
      </c>
      <c r="Z20" s="8"/>
      <c r="AA20" s="7">
        <v>11</v>
      </c>
      <c r="AB20" s="7">
        <v>0</v>
      </c>
      <c r="AC20" s="7">
        <v>0</v>
      </c>
      <c r="AD20" s="7">
        <v>14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25</v>
      </c>
      <c r="AK20" s="6">
        <v>18</v>
      </c>
      <c r="AL20" s="6">
        <f t="array" ref="AL20">COUNTIF(C20:Y20, 20)</f>
        <v>0</v>
      </c>
      <c r="AM20" s="6">
        <v>0</v>
      </c>
      <c r="AQ20" s="6">
        <v>1800</v>
      </c>
      <c r="AS20" s="6">
        <v>18</v>
      </c>
      <c r="AT20" s="7" t="str">
        <v>Henry Dean</v>
      </c>
    </row>
    <row r="21" spans="1:46" x14ac:dyDescent="0.2">
      <c r="A21" s="27" t="s">
        <v>67</v>
      </c>
      <c r="B21" s="26"/>
      <c r="C21" s="34">
        <v>47</v>
      </c>
      <c r="D21" s="7">
        <f t="shared" si="0"/>
        <v>16</v>
      </c>
      <c r="F21" s="34">
        <v>56</v>
      </c>
      <c r="G21" s="7">
        <f t="shared" si="1"/>
        <v>9</v>
      </c>
      <c r="I21" s="29">
        <v>50</v>
      </c>
      <c r="J21" s="7">
        <f t="shared" si="2"/>
        <v>13</v>
      </c>
      <c r="L21" s="34">
        <v>58</v>
      </c>
      <c r="M21" s="7">
        <f t="shared" si="3"/>
        <v>10</v>
      </c>
      <c r="O21" s="29" t="s">
        <v>6</v>
      </c>
      <c r="P21" s="7" t="str">
        <f t="shared" si="4"/>
        <v/>
      </c>
      <c r="Q21" s="8"/>
      <c r="R21" s="29">
        <v>56</v>
      </c>
      <c r="S21" s="7">
        <f t="shared" si="5"/>
        <v>11</v>
      </c>
      <c r="T21" s="8"/>
      <c r="U21" s="29" t="s">
        <v>6</v>
      </c>
      <c r="V21" s="7" t="str">
        <f t="shared" si="6"/>
        <v/>
      </c>
      <c r="W21" s="8"/>
      <c r="X21" s="29" t="s">
        <v>6</v>
      </c>
      <c r="Y21" s="7" t="str">
        <f t="shared" si="7"/>
        <v/>
      </c>
      <c r="Z21" s="8"/>
      <c r="AA21" s="7">
        <v>16</v>
      </c>
      <c r="AB21" s="7">
        <v>9</v>
      </c>
      <c r="AC21" s="7">
        <v>13</v>
      </c>
      <c r="AD21" s="7">
        <v>10</v>
      </c>
      <c r="AE21" s="7">
        <v>0</v>
      </c>
      <c r="AF21" s="7">
        <v>11</v>
      </c>
      <c r="AG21" s="7">
        <v>0</v>
      </c>
      <c r="AH21" s="7">
        <v>0</v>
      </c>
      <c r="AI21" s="7"/>
      <c r="AJ21" s="36">
        <f t="shared" si="8"/>
        <v>50</v>
      </c>
      <c r="AK21" s="6">
        <v>12</v>
      </c>
      <c r="AL21" s="6">
        <f t="array" ref="AL21">COUNTIF(C21:Y21, 20)</f>
        <v>0</v>
      </c>
      <c r="AM21" s="6">
        <v>0</v>
      </c>
      <c r="AQ21" s="6">
        <v>1200</v>
      </c>
      <c r="AS21" s="6">
        <v>12</v>
      </c>
      <c r="AT21" s="7" t="str">
        <v>Oscar Lovell</v>
      </c>
    </row>
    <row r="22" spans="1:46" x14ac:dyDescent="0.2">
      <c r="A22" s="33" t="s">
        <v>193</v>
      </c>
      <c r="C22" s="29" t="s">
        <v>6</v>
      </c>
      <c r="D22" s="7" t="str">
        <f t="shared" si="0"/>
        <v/>
      </c>
      <c r="F22" s="29">
        <v>45</v>
      </c>
      <c r="G22" s="7">
        <f t="shared" si="1"/>
        <v>15</v>
      </c>
      <c r="I22" s="29">
        <v>45</v>
      </c>
      <c r="J22" s="7">
        <f t="shared" si="2"/>
        <v>17</v>
      </c>
      <c r="L22" s="29" t="s">
        <v>6</v>
      </c>
      <c r="M22" s="7" t="str">
        <f t="shared" si="3"/>
        <v/>
      </c>
      <c r="O22" s="29">
        <v>40</v>
      </c>
      <c r="P22" s="7">
        <f t="shared" si="4"/>
        <v>20</v>
      </c>
      <c r="Q22" s="8"/>
      <c r="R22" s="29" t="s">
        <v>6</v>
      </c>
      <c r="S22" s="7" t="str">
        <f t="shared" si="5"/>
        <v/>
      </c>
      <c r="T22" s="8"/>
      <c r="U22" s="29" t="s">
        <v>6</v>
      </c>
      <c r="V22" s="7" t="str">
        <f t="shared" si="6"/>
        <v/>
      </c>
      <c r="W22" s="8"/>
      <c r="X22" s="29">
        <v>44</v>
      </c>
      <c r="Y22" s="7">
        <f t="shared" si="7"/>
        <v>15</v>
      </c>
      <c r="Z22" s="8"/>
      <c r="AA22" s="7">
        <v>0</v>
      </c>
      <c r="AB22" s="7">
        <v>15</v>
      </c>
      <c r="AC22" s="7">
        <v>17</v>
      </c>
      <c r="AD22" s="7">
        <v>0</v>
      </c>
      <c r="AE22" s="7">
        <v>20</v>
      </c>
      <c r="AF22" s="7">
        <v>0</v>
      </c>
      <c r="AG22" s="7">
        <v>0</v>
      </c>
      <c r="AH22" s="7">
        <v>15</v>
      </c>
      <c r="AI22" s="7"/>
      <c r="AJ22" s="36">
        <f t="shared" si="8"/>
        <v>67</v>
      </c>
      <c r="AK22" s="6">
        <v>6</v>
      </c>
      <c r="AL22" s="6">
        <f t="array" ref="AL22">COUNTIF(C22:Y22, 20)</f>
        <v>1</v>
      </c>
      <c r="AM22" s="6">
        <v>4</v>
      </c>
      <c r="AQ22" s="6">
        <v>640</v>
      </c>
      <c r="AS22" s="6">
        <v>6</v>
      </c>
      <c r="AT22" s="7" t="str">
        <v>Phoenix Wilson</v>
      </c>
    </row>
    <row r="23" spans="1:46" x14ac:dyDescent="0.2">
      <c r="A23" s="33" t="s">
        <v>239</v>
      </c>
      <c r="C23" s="29" t="s">
        <v>6</v>
      </c>
      <c r="D23" s="7" t="str">
        <f t="shared" si="0"/>
        <v/>
      </c>
      <c r="F23" s="29">
        <v>66</v>
      </c>
      <c r="G23" s="7">
        <f t="shared" si="1"/>
        <v>6</v>
      </c>
      <c r="I23" s="29">
        <v>56</v>
      </c>
      <c r="J23" s="7">
        <f t="shared" si="2"/>
        <v>9</v>
      </c>
      <c r="L23" s="29" t="s">
        <v>6</v>
      </c>
      <c r="M23" s="7" t="str">
        <f t="shared" si="3"/>
        <v/>
      </c>
      <c r="O23" s="29">
        <v>57</v>
      </c>
      <c r="P23" s="7">
        <f t="shared" si="4"/>
        <v>10</v>
      </c>
      <c r="R23" s="29">
        <v>49</v>
      </c>
      <c r="S23" s="7">
        <f t="shared" si="5"/>
        <v>13</v>
      </c>
      <c r="U23" s="29">
        <v>54</v>
      </c>
      <c r="V23" s="7">
        <f t="shared" si="6"/>
        <v>15</v>
      </c>
      <c r="X23" s="29">
        <v>56</v>
      </c>
      <c r="Y23" s="7">
        <f t="shared" si="7"/>
        <v>8</v>
      </c>
      <c r="AA23" s="9">
        <v>0</v>
      </c>
      <c r="AB23" s="9">
        <v>6</v>
      </c>
      <c r="AC23" s="9">
        <v>9</v>
      </c>
      <c r="AD23" s="9">
        <v>0</v>
      </c>
      <c r="AE23" s="9">
        <v>10</v>
      </c>
      <c r="AF23" s="9">
        <v>13</v>
      </c>
      <c r="AG23" s="9">
        <v>15</v>
      </c>
      <c r="AH23" s="9">
        <v>8</v>
      </c>
      <c r="AJ23" s="36">
        <f t="shared" si="8"/>
        <v>47</v>
      </c>
      <c r="AK23" s="6">
        <v>15</v>
      </c>
      <c r="AL23" s="6">
        <f t="array" ref="AL23">COUNTIF(C23:Y23, 20)</f>
        <v>0</v>
      </c>
      <c r="AM23" s="6">
        <v>0</v>
      </c>
      <c r="AQ23" s="6">
        <v>1500</v>
      </c>
      <c r="AS23" s="6">
        <v>15</v>
      </c>
      <c r="AT23" s="9" t="str">
        <v xml:space="preserve">Oakley-James Clare </v>
      </c>
    </row>
    <row r="24" spans="1:46" x14ac:dyDescent="0.2">
      <c r="A24" s="33" t="s">
        <v>200</v>
      </c>
      <c r="C24" s="29" t="s">
        <v>6</v>
      </c>
      <c r="D24" s="7" t="str">
        <f t="shared" si="0"/>
        <v/>
      </c>
      <c r="F24" s="29" t="s">
        <v>6</v>
      </c>
      <c r="G24" s="7" t="str">
        <f t="shared" si="1"/>
        <v/>
      </c>
      <c r="I24" s="29">
        <v>52</v>
      </c>
      <c r="J24" s="7">
        <f t="shared" si="2"/>
        <v>12</v>
      </c>
      <c r="L24" s="29" t="s">
        <v>6</v>
      </c>
      <c r="M24" s="7" t="str">
        <f t="shared" si="3"/>
        <v/>
      </c>
      <c r="O24" s="29" t="s">
        <v>6</v>
      </c>
      <c r="P24" s="7" t="str">
        <f t="shared" si="4"/>
        <v/>
      </c>
      <c r="R24" s="29" t="s">
        <v>6</v>
      </c>
      <c r="S24" s="7" t="str">
        <f t="shared" si="5"/>
        <v/>
      </c>
      <c r="U24" s="29" t="s">
        <v>6</v>
      </c>
      <c r="V24" s="7" t="str">
        <f t="shared" si="6"/>
        <v/>
      </c>
      <c r="X24" s="29" t="s">
        <v>6</v>
      </c>
      <c r="Y24" s="7" t="str">
        <f t="shared" si="7"/>
        <v/>
      </c>
      <c r="AA24" s="9">
        <v>0</v>
      </c>
      <c r="AB24" s="9">
        <v>0</v>
      </c>
      <c r="AC24" s="9">
        <v>12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12</v>
      </c>
      <c r="AK24" s="6">
        <v>20</v>
      </c>
      <c r="AL24" s="6">
        <f t="array" ref="AL24">COUNTIF(C24:Y24, 20)</f>
        <v>0</v>
      </c>
      <c r="AM24" s="6">
        <v>0</v>
      </c>
      <c r="AQ24" s="6">
        <v>2000</v>
      </c>
      <c r="AS24" s="6">
        <v>20</v>
      </c>
      <c r="AT24" s="9" t="str">
        <v>Parker Nash</v>
      </c>
    </row>
    <row r="25" spans="1:46" x14ac:dyDescent="0.2">
      <c r="A25" s="33" t="s">
        <v>201</v>
      </c>
      <c r="C25" s="29" t="s">
        <v>6</v>
      </c>
      <c r="D25" s="7" t="str">
        <f t="shared" si="0"/>
        <v/>
      </c>
      <c r="F25" s="29" t="s">
        <v>6</v>
      </c>
      <c r="G25" s="7" t="str">
        <f t="shared" si="1"/>
        <v/>
      </c>
      <c r="I25" s="29">
        <v>49</v>
      </c>
      <c r="J25" s="7">
        <f t="shared" si="2"/>
        <v>14</v>
      </c>
      <c r="L25" s="29">
        <v>49</v>
      </c>
      <c r="M25" s="7">
        <f t="shared" si="3"/>
        <v>18</v>
      </c>
      <c r="O25" s="29" t="s">
        <v>6</v>
      </c>
      <c r="P25" s="7" t="str">
        <f t="shared" si="4"/>
        <v/>
      </c>
      <c r="R25" s="29">
        <v>46</v>
      </c>
      <c r="S25" s="7">
        <f t="shared" si="5"/>
        <v>16</v>
      </c>
      <c r="U25" s="29" t="s">
        <v>6</v>
      </c>
      <c r="V25" s="7" t="str">
        <f t="shared" si="6"/>
        <v/>
      </c>
      <c r="X25" s="29" t="s">
        <v>6</v>
      </c>
      <c r="Y25" s="7" t="str">
        <f t="shared" si="7"/>
        <v/>
      </c>
      <c r="AA25" s="9">
        <v>0</v>
      </c>
      <c r="AB25" s="9">
        <v>0</v>
      </c>
      <c r="AC25" s="9">
        <v>14</v>
      </c>
      <c r="AD25" s="9">
        <v>18</v>
      </c>
      <c r="AE25" s="9">
        <v>0</v>
      </c>
      <c r="AF25" s="9">
        <v>16</v>
      </c>
      <c r="AG25" s="9">
        <v>0</v>
      </c>
      <c r="AH25" s="9">
        <v>0</v>
      </c>
      <c r="AJ25" s="36">
        <f t="shared" si="8"/>
        <v>48</v>
      </c>
      <c r="AK25" s="6">
        <v>14</v>
      </c>
      <c r="AL25" s="6">
        <f t="array" ref="AL25">COUNTIF(C25:Y25, 20)</f>
        <v>0</v>
      </c>
      <c r="AM25" s="6">
        <v>0</v>
      </c>
      <c r="AQ25" s="6">
        <v>1400</v>
      </c>
      <c r="AS25" s="6">
        <v>14</v>
      </c>
      <c r="AT25" s="9" t="str">
        <v>Lex Vrettos</v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array" ref="AL26">COUNTIF(C26:Y26, 20)</f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array" ref="AL27">COUNTIF(C27:Y27, 20)</f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array" ref="AL28">COUNTIF(C28:Y28, 20)</f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array" ref="AL29">COUNTIF(C29:Y29, 20)</f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array" ref="AL30">COUNTIF(C30:Y30, 20)</f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array" ref="AL31">COUNTIF(C31:Y31, 20)</f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array" ref="AL32">COUNTIF(C32:Y32, 20)</f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array" ref="AL33">COUNTIF(C33:Y33, 20)</f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array" ref="AL34">COUNTIF(C34:Y34, 20)</f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array" ref="AL35">COUNTIF(C35:Y35, 20)</f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array" ref="AL36">COUNTIF(C36:Y36, 20)</f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array" ref="AL37">COUNTIF(C37:Y37, 20)</f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array" ref="AL38">COUNTIF(C38:Y38, 20)</f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array" ref="AL39">COUNTIF(C39:Y39, 20)</f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array" ref="AL40">COUNTIF(C40:Y40, 20)</f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array" ref="AL41">COUNTIF(C41:Y41, 20)</f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array" ref="AL42">COUNTIF(C42:Y42, 20)</f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array" ref="AL43">COUNTIF(C43:Y43, 20)</f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array" ref="AL44">COUNTIF(C44:Y44, 20)</f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array" ref="AL45">COUNTIF(C45:Y45, 20)</f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array" ref="AL46">COUNTIF(C46:Y46, 20)</f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array" ref="AL47">COUNTIF(C47:Y47, 20)</f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array" ref="AL48">COUNTIF(C48:Y48, 20)</f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array" ref="AL49">COUNTIF(C49:Y49, 20)</f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array" ref="AL50">COUNTIF(C50:Y50, 20)</f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68" priority="1" stopIfTrue="1" operator="equal">
      <formula>18</formula>
    </cfRule>
    <cfRule type="cellIs" dxfId="67" priority="2" stopIfTrue="1" operator="equal">
      <formula>19</formula>
    </cfRule>
    <cfRule type="cellIs" dxfId="66" priority="3" stopIfTrue="1" operator="equal">
      <formula>20</formula>
    </cfRule>
  </conditionalFormatting>
  <conditionalFormatting sqref="G4">
    <cfRule type="cellIs" dxfId="65" priority="4" stopIfTrue="1" operator="equal">
      <formula>18</formula>
    </cfRule>
    <cfRule type="cellIs" dxfId="64" priority="5" stopIfTrue="1" operator="equal">
      <formula>19</formula>
    </cfRule>
    <cfRule type="cellIs" dxfId="63" priority="6" stopIfTrue="1" operator="equal">
      <formula>20</formula>
    </cfRule>
  </conditionalFormatting>
  <conditionalFormatting sqref="J4">
    <cfRule type="cellIs" dxfId="62" priority="7" stopIfTrue="1" operator="equal">
      <formula>18</formula>
    </cfRule>
    <cfRule type="cellIs" dxfId="61" priority="8" stopIfTrue="1" operator="equal">
      <formula>19</formula>
    </cfRule>
    <cfRule type="cellIs" dxfId="60" priority="9" stopIfTrue="1" operator="equal">
      <formula>20</formula>
    </cfRule>
  </conditionalFormatting>
  <conditionalFormatting sqref="M4">
    <cfRule type="cellIs" dxfId="59" priority="10" stopIfTrue="1" operator="equal">
      <formula>18</formula>
    </cfRule>
    <cfRule type="cellIs" dxfId="58" priority="11" stopIfTrue="1" operator="equal">
      <formula>19</formula>
    </cfRule>
    <cfRule type="cellIs" dxfId="57" priority="12" stopIfTrue="1" operator="equal">
      <formula>20</formula>
    </cfRule>
  </conditionalFormatting>
  <conditionalFormatting sqref="P4">
    <cfRule type="cellIs" dxfId="56" priority="13" stopIfTrue="1" operator="equal">
      <formula>18</formula>
    </cfRule>
    <cfRule type="cellIs" dxfId="55" priority="14" stopIfTrue="1" operator="equal">
      <formula>19</formula>
    </cfRule>
    <cfRule type="cellIs" dxfId="54" priority="15" stopIfTrue="1" operator="equal">
      <formula>20</formula>
    </cfRule>
  </conditionalFormatting>
  <conditionalFormatting sqref="S4">
    <cfRule type="cellIs" dxfId="53" priority="16" stopIfTrue="1" operator="equal">
      <formula>18</formula>
    </cfRule>
    <cfRule type="cellIs" dxfId="52" priority="17" stopIfTrue="1" operator="equal">
      <formula>19</formula>
    </cfRule>
    <cfRule type="cellIs" dxfId="51" priority="18" stopIfTrue="1" operator="equal">
      <formula>20</formula>
    </cfRule>
  </conditionalFormatting>
  <conditionalFormatting sqref="V4">
    <cfRule type="cellIs" dxfId="50" priority="19" stopIfTrue="1" operator="equal">
      <formula>18</formula>
    </cfRule>
    <cfRule type="cellIs" dxfId="49" priority="20" stopIfTrue="1" operator="equal">
      <formula>19</formula>
    </cfRule>
    <cfRule type="cellIs" dxfId="48" priority="21" stopIfTrue="1" operator="equal">
      <formula>20</formula>
    </cfRule>
  </conditionalFormatting>
  <conditionalFormatting sqref="E3 H3 K3 N3 Q3 T3 W3">
    <cfRule type="cellIs" dxfId="47" priority="22" stopIfTrue="1" operator="equal">
      <formula>18</formula>
    </cfRule>
    <cfRule type="cellIs" dxfId="46" priority="23" stopIfTrue="1" operator="equal">
      <formula>19</formula>
    </cfRule>
    <cfRule type="cellIs" dxfId="45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AU51"/>
  <sheetViews>
    <sheetView topLeftCell="S1" zoomScaleNormal="100" workbookViewId="0">
      <selection activeCell="X14" sqref="X1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11+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8" t="s">
        <v>18</v>
      </c>
      <c r="AK3" s="108" t="s">
        <v>19</v>
      </c>
      <c r="AL3" s="108" t="s">
        <v>20</v>
      </c>
      <c r="AM3" s="108" t="s">
        <v>19</v>
      </c>
      <c r="AN3" s="108" t="s">
        <v>21</v>
      </c>
      <c r="AO3" s="108" t="s">
        <v>19</v>
      </c>
      <c r="AP3" s="108"/>
      <c r="AQ3" s="108" t="s">
        <v>22</v>
      </c>
      <c r="AR3" s="108"/>
      <c r="AS3" s="108" t="s">
        <v>23</v>
      </c>
      <c r="AT3" s="35"/>
      <c r="AU3" s="108"/>
    </row>
    <row r="4" spans="1:47" ht="14.25" x14ac:dyDescent="0.2">
      <c r="A4" s="20"/>
      <c r="B4" s="21"/>
      <c r="C4" s="22" t="s">
        <v>26</v>
      </c>
      <c r="D4" s="23" t="s">
        <v>25</v>
      </c>
      <c r="E4" s="24"/>
      <c r="F4" s="22" t="str">
        <f>C4</f>
        <v>Gross</v>
      </c>
      <c r="G4" s="23" t="s">
        <v>25</v>
      </c>
      <c r="H4" s="24"/>
      <c r="I4" s="22" t="str">
        <f>C4</f>
        <v>Gross</v>
      </c>
      <c r="J4" s="23" t="s">
        <v>25</v>
      </c>
      <c r="K4" s="24"/>
      <c r="L4" s="22" t="s">
        <v>27</v>
      </c>
      <c r="M4" s="23" t="s">
        <v>25</v>
      </c>
      <c r="N4" s="24"/>
      <c r="O4" s="22" t="s">
        <v>27</v>
      </c>
      <c r="P4" s="23" t="s">
        <v>25</v>
      </c>
      <c r="Q4" s="24"/>
      <c r="R4" s="22" t="s">
        <v>27</v>
      </c>
      <c r="S4" s="23" t="s">
        <v>25</v>
      </c>
      <c r="T4" s="24"/>
      <c r="U4" s="22" t="s">
        <v>27</v>
      </c>
      <c r="V4" s="23" t="s">
        <v>25</v>
      </c>
      <c r="W4" s="24"/>
      <c r="X4" s="22" t="s">
        <v>27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5" t="s">
        <v>70</v>
      </c>
      <c r="B6" s="26"/>
      <c r="C6" s="28">
        <v>47</v>
      </c>
      <c r="D6" s="7">
        <f>IF(AND(ISNUMBER(C6),C6&gt;0),MAX(1,IF(ISNUMBER(C6),21-RANK(C6,C$6:C$51,TRUE),0)),"")</f>
        <v>17</v>
      </c>
      <c r="F6" s="29">
        <v>43</v>
      </c>
      <c r="G6" s="7">
        <f>IF(AND(ISNUMBER(F6),F6&gt;0),MAX(1,IF(ISNUMBER(F6),21-RANK(F6,F$6:F$51,TRUE),0)),"")</f>
        <v>17</v>
      </c>
      <c r="I6" s="34">
        <v>53</v>
      </c>
      <c r="J6" s="7">
        <f>IF(AND(ISNUMBER(I6),I6&gt;0),MAX(1,IF(ISNUMBER(I6),21-RANK(I6,I$6:I$51,TRUE),0)),"")</f>
        <v>12</v>
      </c>
      <c r="L6" s="29">
        <v>46</v>
      </c>
      <c r="M6" s="7">
        <f>IF(AND(ISNUMBER(L6),L6&gt;0),MAX(1,IF(ISNUMBER(L6),21-RANK(L6,L$6:L$51,TRUE),0)),"")</f>
        <v>19</v>
      </c>
      <c r="O6" s="29">
        <v>54</v>
      </c>
      <c r="P6" s="7">
        <f>IF(AND(ISNUMBER(O6),O6&gt;0),MAX(1,IF(ISNUMBER(O6),21-RANK(O6,O$6:O$51,TRUE),0)),"")</f>
        <v>16</v>
      </c>
      <c r="Q6" s="8"/>
      <c r="R6" s="29">
        <v>44</v>
      </c>
      <c r="S6" s="7">
        <f>IF(AND(ISNUMBER(R6),R6&gt;0),MAX(1,IF(ISNUMBER(R6),21-RANK(R6,R$6:R$51,TRUE),0)),"")</f>
        <v>16</v>
      </c>
      <c r="T6" s="8"/>
      <c r="U6" s="29">
        <v>41</v>
      </c>
      <c r="V6" s="7">
        <f>IF(AND(ISNUMBER(U6),U6&gt;0),MAX(1,IF(ISNUMBER(U6),21-RANK(U6,U$6:U$51,TRUE),0)),"")</f>
        <v>18</v>
      </c>
      <c r="W6" s="8"/>
      <c r="X6" s="29">
        <v>37</v>
      </c>
      <c r="Y6" s="7">
        <f>IF(AND(ISNUMBER(X6),X6&gt;0),MAX(1,IF(ISNUMBER(X6),21-RANK(X6,X$6:X$51,TRUE),0)),"")</f>
        <v>19</v>
      </c>
      <c r="Z6" s="8"/>
      <c r="AA6" s="7">
        <f t="array" ref="AA6:AA50">IF(ISNUMBER(D6:D50),D6:D50,0)</f>
        <v>17</v>
      </c>
      <c r="AB6" s="7">
        <f t="array" ref="AB6:AB50">IF(ISNUMBER(G6:G50),G6:G50,0)</f>
        <v>17</v>
      </c>
      <c r="AC6" s="7">
        <f t="array" ref="AC6:AC50">IF(ISNUMBER(J6:J50),J6:J50,0)</f>
        <v>12</v>
      </c>
      <c r="AD6" s="7">
        <f t="array" ref="AD6:AD50">IF(ISNUMBER(M6:M50),M6:M50,0)</f>
        <v>19</v>
      </c>
      <c r="AE6" s="7">
        <f t="array" ref="AE6:AE50">IF(ISNUMBER(P6:P50),P6:P50,0)</f>
        <v>16</v>
      </c>
      <c r="AF6" s="7">
        <f t="array" ref="AF6:AF50">IF(ISNUMBER(S6:S50),S6:S50,0)</f>
        <v>16</v>
      </c>
      <c r="AG6" s="7">
        <f t="array" ref="AG6:AG50">IF(ISNUMBER(V6:V50),V6:V50,0)</f>
        <v>18</v>
      </c>
      <c r="AH6" s="7">
        <f t="array" ref="AH6:AH50">IF(ISNUMBER(Y6:Y50),Y6:Y50,0)</f>
        <v>19</v>
      </c>
      <c r="AI6" s="7"/>
      <c r="AJ6" s="36">
        <f>IF(A6&gt;0,LARGE(AA6:AH6,1)+LARGE(AA6:AH6,2)+LARGE(AA6:AH6,3)+LARGE(AA6:AH6,4),0)</f>
        <v>73</v>
      </c>
      <c r="AK6" s="6">
        <f t="array" ref="AK6:AK50">IF(AJ6:AJ50&gt;0,RANK(AJ6:AJ50,AJ$6:AJ$50),0)</f>
        <v>3</v>
      </c>
      <c r="AL6" s="6">
        <f>IF(A6&gt;0,LARGE(AA6:AH6,1)+LARGE(AA6:AH6,2)+LARGE(AA6:AH6,3)+LARGE(AA6:AH6,4)+LARGE(AA6:AH6,5),0)</f>
        <v>90</v>
      </c>
      <c r="AM6" s="6">
        <f t="array" ref="AM6:AM50">IF(AL6:AL50&gt;0,RANK(AL6:AL50,AL$6:AL$50),0)</f>
        <v>3</v>
      </c>
      <c r="AN6" s="6">
        <f>IF(A6&gt;0,LARGE(AA6:AH6,1)+LARGE(AA6:AH6,2)+LARGE(AA6:AH6,3)+LARGE(AA6:AH6,4)+LARGE(AA6:AH6,5)+LARGE(AA6:AH6,6),0)</f>
        <v>106</v>
      </c>
      <c r="AO6" s="6">
        <f t="array" ref="AO6:AO50">IF(AN6:AN50&gt;0,RANK(AN6:AN50,AN$6:AN$50),0)</f>
        <v>3</v>
      </c>
      <c r="AQ6" s="6">
        <f t="array" ref="AQ6:AQ50">IF(AK6:AK50&gt;0,(AK6:AK50*1000)+(AM6:AM50*100)+(AO6:AO50*10),1000000)</f>
        <v>3330</v>
      </c>
      <c r="AS6" s="6">
        <f t="array" ref="AS6:AS50">IF(AQ6:AQ50&lt;1000000,RANK(AQ6:AQ50,AQ$6:AQ$50,1),"")</f>
        <v>3</v>
      </c>
      <c r="AT6" s="7" t="str">
        <f t="array" ref="AT6:AT50">IF(A6:A50&lt;&gt;"",A6:A50,"")</f>
        <v>Max Baker</v>
      </c>
    </row>
    <row r="7" spans="1:47" x14ac:dyDescent="0.2">
      <c r="A7" s="107" t="s">
        <v>159</v>
      </c>
      <c r="B7" s="26"/>
      <c r="C7" s="28">
        <v>48</v>
      </c>
      <c r="D7" s="7">
        <f t="shared" ref="D7:D51" si="0">IF(AND(ISNUMBER(C7),C7&gt;0),MAX(1,IF(ISNUMBER(C7),21-RANK(C7,C$6:C$51,TRUE),0)),"")</f>
        <v>13</v>
      </c>
      <c r="F7" s="30">
        <v>44</v>
      </c>
      <c r="G7" s="7">
        <f t="shared" ref="G7:G51" si="1">IF(AND(ISNUMBER(F7),F7&gt;0),MAX(1,IF(ISNUMBER(F7),21-RANK(F7,F$6:F$51,TRUE),0)),"")</f>
        <v>15</v>
      </c>
      <c r="I7" s="29">
        <v>49</v>
      </c>
      <c r="J7" s="7">
        <f t="shared" ref="J7:J51" si="2">IF(AND(ISNUMBER(I7),I7&gt;0),MAX(1,IF(ISNUMBER(I7),21-RANK(I7,I$6:I$51,TRUE),0)),"")</f>
        <v>13</v>
      </c>
      <c r="L7" s="29">
        <v>50</v>
      </c>
      <c r="M7" s="7">
        <f t="shared" ref="M7:M51" si="3">IF(AND(ISNUMBER(L7),L7&gt;0),MAX(1,IF(ISNUMBER(L7),21-RANK(L7,L$6:L$51,TRUE),0)),"")</f>
        <v>14</v>
      </c>
      <c r="O7" s="34">
        <v>56</v>
      </c>
      <c r="P7" s="7">
        <f t="shared" ref="P7:P51" si="4">IF(AND(ISNUMBER(O7),O7&gt;0),MAX(1,IF(ISNUMBER(O7),21-RANK(O7,O$6:O$51,TRUE),0)),"")</f>
        <v>13</v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29" t="s">
        <v>6</v>
      </c>
      <c r="V7" s="7" t="str">
        <f t="shared" ref="V7:V51" si="6">IF(AND(ISNUMBER(U7),U7&gt;0),MAX(1,IF(ISNUMBER(U7),21-RANK(U7,U$6:U$51,TRUE),0)),"")</f>
        <v/>
      </c>
      <c r="W7" s="8"/>
      <c r="X7" s="29">
        <v>59</v>
      </c>
      <c r="Y7" s="7">
        <f t="shared" ref="Y7:Y51" si="7">IF(AND(ISNUMBER(X7),X7&gt;0),MAX(1,IF(ISNUMBER(X7),21-RANK(X7,X$6:X$51,TRUE),0)),"")</f>
        <v>12</v>
      </c>
      <c r="Z7" s="8"/>
      <c r="AA7" s="7">
        <v>13</v>
      </c>
      <c r="AB7" s="7">
        <v>15</v>
      </c>
      <c r="AC7" s="7">
        <v>13</v>
      </c>
      <c r="AD7" s="7">
        <v>14</v>
      </c>
      <c r="AE7" s="7">
        <v>13</v>
      </c>
      <c r="AF7" s="7">
        <v>0</v>
      </c>
      <c r="AG7" s="7">
        <v>0</v>
      </c>
      <c r="AH7" s="7">
        <v>12</v>
      </c>
      <c r="AI7" s="7"/>
      <c r="AJ7" s="36">
        <f t="shared" ref="AJ7:AJ51" si="8">IF(A7&gt;0,LARGE(AA7:AH7,1)+LARGE(AA7:AH7,2)+LARGE(AA7:AH7,3)+LARGE(AA7:AH7,4),0)</f>
        <v>55</v>
      </c>
      <c r="AK7" s="6">
        <v>10</v>
      </c>
      <c r="AL7" s="6">
        <f t="shared" ref="AL7:AL50" si="9">IF(A7&gt;0,LARGE(AA7:AH7,1)+LARGE(AA7:AH7,2)+LARGE(AA7:AH7,3)+LARGE(AA7:AH7,4)+LARGE(AA7:AH7,5),0)</f>
        <v>68</v>
      </c>
      <c r="AM7" s="6">
        <v>7</v>
      </c>
      <c r="AN7" s="6">
        <f t="shared" ref="AN7:AN50" si="10">IF(A7&gt;0,LARGE(AA7:AH7,1)+LARGE(AA7:AH7,2)+LARGE(AA7:AH7,3)+LARGE(AA7:AH7,4)+LARGE(AA7:AH7,5)+LARGE(AA7:AH7,6),0)</f>
        <v>80</v>
      </c>
      <c r="AO7" s="6">
        <v>7</v>
      </c>
      <c r="AQ7" s="6">
        <v>10770</v>
      </c>
      <c r="AS7" s="6">
        <v>10</v>
      </c>
      <c r="AT7" s="7" t="str">
        <v xml:space="preserve">James Brooking </v>
      </c>
    </row>
    <row r="8" spans="1:47" x14ac:dyDescent="0.2">
      <c r="A8" s="107" t="s">
        <v>72</v>
      </c>
      <c r="B8" s="26"/>
      <c r="C8" s="28">
        <v>65</v>
      </c>
      <c r="D8" s="7">
        <f t="shared" si="0"/>
        <v>8</v>
      </c>
      <c r="F8" s="104" t="s">
        <v>6</v>
      </c>
      <c r="G8" s="7" t="str">
        <f t="shared" si="1"/>
        <v/>
      </c>
      <c r="I8" s="34" t="s">
        <v>6</v>
      </c>
      <c r="J8" s="7" t="str">
        <f t="shared" si="2"/>
        <v/>
      </c>
      <c r="L8" s="29" t="s">
        <v>6</v>
      </c>
      <c r="M8" s="7" t="str">
        <f t="shared" si="3"/>
        <v/>
      </c>
      <c r="O8" s="29" t="s">
        <v>6</v>
      </c>
      <c r="P8" s="7" t="str">
        <f t="shared" si="4"/>
        <v/>
      </c>
      <c r="Q8" s="8"/>
      <c r="R8" s="34" t="s">
        <v>6</v>
      </c>
      <c r="S8" s="7" t="str">
        <f t="shared" si="5"/>
        <v/>
      </c>
      <c r="T8" s="8"/>
      <c r="U8" s="34" t="s">
        <v>6</v>
      </c>
      <c r="V8" s="7" t="str">
        <f t="shared" si="6"/>
        <v/>
      </c>
      <c r="W8" s="8"/>
      <c r="X8" s="34"/>
      <c r="Y8" s="7" t="str">
        <f t="shared" si="7"/>
        <v/>
      </c>
      <c r="Z8" s="8"/>
      <c r="AA8" s="7">
        <v>8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8</v>
      </c>
      <c r="AK8" s="6">
        <v>15</v>
      </c>
      <c r="AL8" s="6">
        <f t="shared" si="9"/>
        <v>8</v>
      </c>
      <c r="AM8" s="6">
        <v>15</v>
      </c>
      <c r="AN8" s="6">
        <f t="shared" si="10"/>
        <v>8</v>
      </c>
      <c r="AO8" s="6">
        <v>15</v>
      </c>
      <c r="AQ8" s="6">
        <v>16650</v>
      </c>
      <c r="AS8" s="6">
        <v>15</v>
      </c>
      <c r="AT8" s="7" t="str">
        <v>William Hurren</v>
      </c>
    </row>
    <row r="9" spans="1:47" x14ac:dyDescent="0.2">
      <c r="A9" s="112"/>
      <c r="B9" s="26"/>
      <c r="C9" s="28"/>
      <c r="D9" s="7" t="str">
        <f t="shared" si="0"/>
        <v/>
      </c>
      <c r="F9" s="104"/>
      <c r="G9" s="7" t="str">
        <f t="shared" si="1"/>
        <v/>
      </c>
      <c r="I9" s="34"/>
      <c r="J9" s="7" t="str">
        <f t="shared" si="2"/>
        <v/>
      </c>
      <c r="L9" s="34"/>
      <c r="M9" s="7" t="str">
        <f t="shared" si="3"/>
        <v/>
      </c>
      <c r="O9" s="34"/>
      <c r="P9" s="7" t="str">
        <f t="shared" si="4"/>
        <v/>
      </c>
      <c r="Q9" s="8"/>
      <c r="R9" s="34"/>
      <c r="S9" s="7" t="str">
        <f t="shared" si="5"/>
        <v/>
      </c>
      <c r="T9" s="8"/>
      <c r="U9" s="29"/>
      <c r="V9" s="7" t="str">
        <f t="shared" si="6"/>
        <v/>
      </c>
      <c r="W9" s="8"/>
      <c r="X9" s="34"/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/>
      </c>
    </row>
    <row r="10" spans="1:47" x14ac:dyDescent="0.2">
      <c r="A10" s="32"/>
      <c r="B10" s="26"/>
      <c r="C10" s="103"/>
      <c r="D10" s="7" t="str">
        <f t="shared" si="0"/>
        <v/>
      </c>
      <c r="F10" s="104"/>
      <c r="G10" s="7" t="str">
        <f t="shared" si="1"/>
        <v/>
      </c>
      <c r="I10" s="34"/>
      <c r="J10" s="7" t="str">
        <f t="shared" si="2"/>
        <v/>
      </c>
      <c r="L10" s="34"/>
      <c r="M10" s="7" t="str">
        <f t="shared" si="3"/>
        <v/>
      </c>
      <c r="O10" s="34"/>
      <c r="P10" s="7" t="str">
        <f t="shared" si="4"/>
        <v/>
      </c>
      <c r="Q10" s="8"/>
      <c r="R10" s="29"/>
      <c r="S10" s="7" t="str">
        <f t="shared" si="5"/>
        <v/>
      </c>
      <c r="T10" s="8"/>
      <c r="U10" s="29"/>
      <c r="V10" s="7" t="str">
        <f t="shared" si="6"/>
        <v/>
      </c>
      <c r="W10" s="8"/>
      <c r="X10" s="29"/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0</v>
      </c>
      <c r="AK10" s="6">
        <v>0</v>
      </c>
      <c r="AL10" s="6">
        <f t="shared" si="9"/>
        <v>0</v>
      </c>
      <c r="AM10" s="6">
        <v>0</v>
      </c>
      <c r="AN10" s="6">
        <f t="shared" si="10"/>
        <v>0</v>
      </c>
      <c r="AO10" s="6">
        <v>0</v>
      </c>
      <c r="AQ10" s="6">
        <v>1000000</v>
      </c>
      <c r="AS10" s="6" t="str">
        <v/>
      </c>
      <c r="AT10" s="7" t="str">
        <v/>
      </c>
    </row>
    <row r="11" spans="1:47" x14ac:dyDescent="0.2">
      <c r="A11" s="112" t="s">
        <v>75</v>
      </c>
      <c r="B11" s="26"/>
      <c r="C11" s="103">
        <v>47</v>
      </c>
      <c r="D11" s="7">
        <f t="shared" si="0"/>
        <v>17</v>
      </c>
      <c r="F11" s="30" t="s">
        <v>6</v>
      </c>
      <c r="G11" s="7" t="str">
        <f t="shared" si="1"/>
        <v/>
      </c>
      <c r="I11" s="34">
        <v>42</v>
      </c>
      <c r="J11" s="7">
        <f t="shared" si="2"/>
        <v>19</v>
      </c>
      <c r="L11" s="29">
        <v>48</v>
      </c>
      <c r="M11" s="7">
        <f t="shared" si="3"/>
        <v>16</v>
      </c>
      <c r="O11" s="29" t="s">
        <v>6</v>
      </c>
      <c r="P11" s="7" t="str">
        <f t="shared" si="4"/>
        <v/>
      </c>
      <c r="Q11" s="8"/>
      <c r="R11" s="29">
        <v>41</v>
      </c>
      <c r="S11" s="7">
        <f t="shared" si="5"/>
        <v>18</v>
      </c>
      <c r="T11" s="8"/>
      <c r="U11" s="29">
        <v>41</v>
      </c>
      <c r="V11" s="7">
        <f t="shared" si="6"/>
        <v>18</v>
      </c>
      <c r="W11" s="8"/>
      <c r="X11" s="34">
        <v>50</v>
      </c>
      <c r="Y11" s="7">
        <f t="shared" si="7"/>
        <v>13</v>
      </c>
      <c r="Z11" s="8"/>
      <c r="AA11" s="7">
        <v>17</v>
      </c>
      <c r="AB11" s="7">
        <v>0</v>
      </c>
      <c r="AC11" s="7">
        <v>19</v>
      </c>
      <c r="AD11" s="7">
        <v>16</v>
      </c>
      <c r="AE11" s="7">
        <v>0</v>
      </c>
      <c r="AF11" s="7">
        <v>18</v>
      </c>
      <c r="AG11" s="7">
        <v>18</v>
      </c>
      <c r="AH11" s="7">
        <v>13</v>
      </c>
      <c r="AI11" s="7"/>
      <c r="AJ11" s="36">
        <f t="shared" si="8"/>
        <v>72</v>
      </c>
      <c r="AK11" s="6">
        <v>5</v>
      </c>
      <c r="AL11" s="6">
        <f t="shared" si="9"/>
        <v>88</v>
      </c>
      <c r="AM11" s="6">
        <v>4</v>
      </c>
      <c r="AN11" s="6">
        <f t="shared" si="10"/>
        <v>101</v>
      </c>
      <c r="AO11" s="6">
        <v>4</v>
      </c>
      <c r="AQ11" s="6">
        <v>5440</v>
      </c>
      <c r="AS11" s="6">
        <v>5</v>
      </c>
      <c r="AT11" s="7" t="str">
        <v>Samuel Schofield</v>
      </c>
    </row>
    <row r="12" spans="1:47" x14ac:dyDescent="0.2">
      <c r="A12" s="107" t="s">
        <v>76</v>
      </c>
      <c r="B12" s="26"/>
      <c r="C12" s="103">
        <v>39</v>
      </c>
      <c r="D12" s="7">
        <f t="shared" si="0"/>
        <v>20</v>
      </c>
      <c r="F12" s="104">
        <v>36</v>
      </c>
      <c r="G12" s="7">
        <f t="shared" si="1"/>
        <v>20</v>
      </c>
      <c r="I12" s="34">
        <v>45</v>
      </c>
      <c r="J12" s="7">
        <f t="shared" si="2"/>
        <v>16</v>
      </c>
      <c r="L12" s="34">
        <v>42</v>
      </c>
      <c r="M12" s="7">
        <f t="shared" si="3"/>
        <v>20</v>
      </c>
      <c r="O12" s="34">
        <v>41</v>
      </c>
      <c r="P12" s="7">
        <f t="shared" si="4"/>
        <v>19</v>
      </c>
      <c r="Q12" s="8"/>
      <c r="R12" s="29">
        <v>40</v>
      </c>
      <c r="S12" s="7">
        <f t="shared" si="5"/>
        <v>20</v>
      </c>
      <c r="T12" s="8"/>
      <c r="U12" s="34">
        <v>37</v>
      </c>
      <c r="V12" s="7">
        <f t="shared" si="6"/>
        <v>20</v>
      </c>
      <c r="W12" s="8"/>
      <c r="X12" s="29">
        <v>34</v>
      </c>
      <c r="Y12" s="7">
        <f t="shared" si="7"/>
        <v>20</v>
      </c>
      <c r="Z12" s="8"/>
      <c r="AA12" s="7">
        <v>20</v>
      </c>
      <c r="AB12" s="7">
        <v>20</v>
      </c>
      <c r="AC12" s="7">
        <v>16</v>
      </c>
      <c r="AD12" s="7">
        <v>20</v>
      </c>
      <c r="AE12" s="7">
        <v>19</v>
      </c>
      <c r="AF12" s="7">
        <v>20</v>
      </c>
      <c r="AG12" s="7">
        <v>20</v>
      </c>
      <c r="AH12" s="7">
        <v>20</v>
      </c>
      <c r="AI12" s="7"/>
      <c r="AJ12" s="36">
        <f t="shared" si="8"/>
        <v>80</v>
      </c>
      <c r="AK12" s="6">
        <v>1</v>
      </c>
      <c r="AL12" s="6">
        <f t="shared" si="9"/>
        <v>100</v>
      </c>
      <c r="AM12" s="6">
        <v>1</v>
      </c>
      <c r="AN12" s="6">
        <f t="shared" si="10"/>
        <v>120</v>
      </c>
      <c r="AO12" s="6">
        <v>1</v>
      </c>
      <c r="AQ12" s="6">
        <v>1110</v>
      </c>
      <c r="AS12" s="6">
        <v>1</v>
      </c>
      <c r="AT12" s="7" t="str">
        <v>Hayden Shaw</v>
      </c>
    </row>
    <row r="13" spans="1:47" ht="12" customHeight="1" x14ac:dyDescent="0.2">
      <c r="A13" s="107" t="s">
        <v>77</v>
      </c>
      <c r="B13" s="26"/>
      <c r="C13" s="103">
        <v>40</v>
      </c>
      <c r="D13" s="7">
        <f t="shared" si="0"/>
        <v>19</v>
      </c>
      <c r="F13" s="34">
        <v>42</v>
      </c>
      <c r="G13" s="7">
        <f t="shared" si="1"/>
        <v>18</v>
      </c>
      <c r="I13" s="29">
        <v>37</v>
      </c>
      <c r="J13" s="7">
        <f t="shared" si="2"/>
        <v>20</v>
      </c>
      <c r="L13" s="29">
        <v>47</v>
      </c>
      <c r="M13" s="7">
        <f t="shared" si="3"/>
        <v>18</v>
      </c>
      <c r="O13" s="34">
        <v>40</v>
      </c>
      <c r="P13" s="7">
        <f t="shared" si="4"/>
        <v>20</v>
      </c>
      <c r="Q13" s="8"/>
      <c r="R13" s="34">
        <v>40</v>
      </c>
      <c r="S13" s="7">
        <f t="shared" si="5"/>
        <v>20</v>
      </c>
      <c r="T13" s="8"/>
      <c r="U13" s="29">
        <v>42</v>
      </c>
      <c r="V13" s="7">
        <f t="shared" si="6"/>
        <v>16</v>
      </c>
      <c r="W13" s="8"/>
      <c r="X13" s="34">
        <v>42</v>
      </c>
      <c r="Y13" s="7">
        <f t="shared" si="7"/>
        <v>16</v>
      </c>
      <c r="Z13" s="8"/>
      <c r="AA13" s="7">
        <v>19</v>
      </c>
      <c r="AB13" s="7">
        <v>18</v>
      </c>
      <c r="AC13" s="7">
        <v>20</v>
      </c>
      <c r="AD13" s="7">
        <v>18</v>
      </c>
      <c r="AE13" s="7">
        <v>20</v>
      </c>
      <c r="AF13" s="7">
        <v>20</v>
      </c>
      <c r="AG13" s="7">
        <v>16</v>
      </c>
      <c r="AH13" s="7">
        <v>16</v>
      </c>
      <c r="AI13" s="7"/>
      <c r="AJ13" s="36">
        <f t="shared" si="8"/>
        <v>79</v>
      </c>
      <c r="AK13" s="6">
        <v>2</v>
      </c>
      <c r="AL13" s="6">
        <f t="shared" si="9"/>
        <v>97</v>
      </c>
      <c r="AM13" s="6">
        <v>2</v>
      </c>
      <c r="AN13" s="6">
        <f t="shared" si="10"/>
        <v>115</v>
      </c>
      <c r="AO13" s="6">
        <v>2</v>
      </c>
      <c r="AQ13" s="6">
        <v>2220</v>
      </c>
      <c r="AS13" s="6">
        <v>2</v>
      </c>
      <c r="AT13" s="7" t="str">
        <v>Brynmor Truman</v>
      </c>
    </row>
    <row r="14" spans="1:47" x14ac:dyDescent="0.2">
      <c r="A14" s="113" t="s">
        <v>155</v>
      </c>
      <c r="B14" s="26"/>
      <c r="C14" s="28">
        <v>47</v>
      </c>
      <c r="D14" s="7">
        <f t="shared" si="0"/>
        <v>17</v>
      </c>
      <c r="F14" s="34" t="s">
        <v>6</v>
      </c>
      <c r="G14" s="7" t="str">
        <f t="shared" si="1"/>
        <v/>
      </c>
      <c r="I14" s="34" t="s">
        <v>6</v>
      </c>
      <c r="J14" s="7" t="str">
        <f t="shared" si="2"/>
        <v/>
      </c>
      <c r="L14" s="34">
        <v>50</v>
      </c>
      <c r="M14" s="7">
        <f t="shared" si="3"/>
        <v>14</v>
      </c>
      <c r="O14" s="34" t="s">
        <v>6</v>
      </c>
      <c r="P14" s="7" t="str">
        <f t="shared" si="4"/>
        <v/>
      </c>
      <c r="Q14" s="8"/>
      <c r="R14" s="29" t="s">
        <v>6</v>
      </c>
      <c r="S14" s="7" t="str">
        <f t="shared" si="5"/>
        <v/>
      </c>
      <c r="T14" s="8"/>
      <c r="U14" s="34">
        <v>44</v>
      </c>
      <c r="V14" s="7">
        <f t="shared" si="6"/>
        <v>15</v>
      </c>
      <c r="W14" s="8"/>
      <c r="X14" s="34">
        <v>41</v>
      </c>
      <c r="Y14" s="7">
        <f t="shared" si="7"/>
        <v>17</v>
      </c>
      <c r="Z14" s="8"/>
      <c r="AA14" s="7">
        <v>17</v>
      </c>
      <c r="AB14" s="7">
        <v>0</v>
      </c>
      <c r="AC14" s="7">
        <v>0</v>
      </c>
      <c r="AD14" s="7">
        <v>14</v>
      </c>
      <c r="AE14" s="7">
        <v>0</v>
      </c>
      <c r="AF14" s="7">
        <v>0</v>
      </c>
      <c r="AG14" s="7">
        <v>15</v>
      </c>
      <c r="AH14" s="7">
        <v>17</v>
      </c>
      <c r="AI14" s="7"/>
      <c r="AJ14" s="36">
        <f t="shared" si="8"/>
        <v>63</v>
      </c>
      <c r="AK14" s="6">
        <v>7</v>
      </c>
      <c r="AL14" s="6">
        <f t="shared" si="9"/>
        <v>63</v>
      </c>
      <c r="AM14" s="6">
        <v>11</v>
      </c>
      <c r="AN14" s="6">
        <f t="shared" si="10"/>
        <v>63</v>
      </c>
      <c r="AO14" s="6">
        <v>11</v>
      </c>
      <c r="AQ14" s="6">
        <v>8210</v>
      </c>
      <c r="AS14" s="6">
        <v>7</v>
      </c>
      <c r="AT14" s="7" t="str">
        <v>Rhys Williams</v>
      </c>
    </row>
    <row r="15" spans="1:47" x14ac:dyDescent="0.2">
      <c r="A15" s="105" t="s">
        <v>78</v>
      </c>
      <c r="B15" s="26"/>
      <c r="C15" s="28">
        <v>47</v>
      </c>
      <c r="D15" s="7">
        <f t="shared" si="0"/>
        <v>17</v>
      </c>
      <c r="F15" s="34">
        <v>45</v>
      </c>
      <c r="G15" s="7">
        <f t="shared" si="1"/>
        <v>14</v>
      </c>
      <c r="I15" s="29">
        <v>43</v>
      </c>
      <c r="J15" s="7">
        <f t="shared" si="2"/>
        <v>18</v>
      </c>
      <c r="L15" s="34">
        <v>49</v>
      </c>
      <c r="M15" s="7">
        <f t="shared" si="3"/>
        <v>15</v>
      </c>
      <c r="O15" s="29">
        <v>49</v>
      </c>
      <c r="P15" s="7">
        <f t="shared" si="4"/>
        <v>18</v>
      </c>
      <c r="Q15" s="8"/>
      <c r="R15" s="29" t="s">
        <v>6</v>
      </c>
      <c r="S15" s="7" t="str">
        <f t="shared" si="5"/>
        <v/>
      </c>
      <c r="T15" s="8"/>
      <c r="U15" s="29">
        <v>50</v>
      </c>
      <c r="V15" s="7">
        <f t="shared" si="6"/>
        <v>13</v>
      </c>
      <c r="W15" s="8"/>
      <c r="X15" s="29">
        <v>42</v>
      </c>
      <c r="Y15" s="7">
        <f t="shared" si="7"/>
        <v>16</v>
      </c>
      <c r="Z15" s="8"/>
      <c r="AA15" s="7">
        <v>17</v>
      </c>
      <c r="AB15" s="7">
        <v>14</v>
      </c>
      <c r="AC15" s="7">
        <v>18</v>
      </c>
      <c r="AD15" s="7">
        <v>15</v>
      </c>
      <c r="AE15" s="7">
        <v>18</v>
      </c>
      <c r="AF15" s="7">
        <v>0</v>
      </c>
      <c r="AG15" s="7">
        <v>13</v>
      </c>
      <c r="AH15" s="7">
        <v>16</v>
      </c>
      <c r="AI15" s="7"/>
      <c r="AJ15" s="36">
        <f t="shared" si="8"/>
        <v>69</v>
      </c>
      <c r="AK15" s="6">
        <v>6</v>
      </c>
      <c r="AL15" s="6">
        <f t="shared" si="9"/>
        <v>84</v>
      </c>
      <c r="AM15" s="6">
        <v>6</v>
      </c>
      <c r="AN15" s="6">
        <f t="shared" si="10"/>
        <v>98</v>
      </c>
      <c r="AO15" s="6">
        <v>6</v>
      </c>
      <c r="AQ15" s="6">
        <v>6660</v>
      </c>
      <c r="AS15" s="6">
        <v>6</v>
      </c>
      <c r="AT15" s="7" t="str">
        <v>Elijah Balthazor</v>
      </c>
    </row>
    <row r="16" spans="1:47" x14ac:dyDescent="0.2">
      <c r="A16" s="112" t="s">
        <v>79</v>
      </c>
      <c r="B16" s="26"/>
      <c r="C16" s="28">
        <v>52</v>
      </c>
      <c r="D16" s="7">
        <f t="shared" si="0"/>
        <v>10</v>
      </c>
      <c r="F16" s="34">
        <v>51</v>
      </c>
      <c r="G16" s="7">
        <f t="shared" si="1"/>
        <v>12</v>
      </c>
      <c r="I16" s="29">
        <v>55</v>
      </c>
      <c r="J16" s="7">
        <f t="shared" si="2"/>
        <v>11</v>
      </c>
      <c r="L16" s="34" t="s">
        <v>6</v>
      </c>
      <c r="M16" s="7" t="str">
        <f t="shared" si="3"/>
        <v/>
      </c>
      <c r="O16" s="29">
        <v>52</v>
      </c>
      <c r="P16" s="7">
        <f t="shared" si="4"/>
        <v>17</v>
      </c>
      <c r="Q16" s="8"/>
      <c r="R16" s="29">
        <v>55</v>
      </c>
      <c r="S16" s="7">
        <f t="shared" si="5"/>
        <v>15</v>
      </c>
      <c r="T16" s="8"/>
      <c r="U16" s="29" t="s">
        <v>6</v>
      </c>
      <c r="V16" s="7" t="str">
        <f t="shared" si="6"/>
        <v/>
      </c>
      <c r="W16" s="8"/>
      <c r="X16" s="29">
        <v>62</v>
      </c>
      <c r="Y16" s="7">
        <f t="shared" si="7"/>
        <v>11</v>
      </c>
      <c r="Z16" s="8"/>
      <c r="AA16" s="7">
        <v>10</v>
      </c>
      <c r="AB16" s="7">
        <v>12</v>
      </c>
      <c r="AC16" s="7">
        <v>11</v>
      </c>
      <c r="AD16" s="7">
        <v>0</v>
      </c>
      <c r="AE16" s="7">
        <v>17</v>
      </c>
      <c r="AF16" s="7">
        <v>15</v>
      </c>
      <c r="AG16" s="7">
        <v>0</v>
      </c>
      <c r="AH16" s="7">
        <v>11</v>
      </c>
      <c r="AI16" s="7"/>
      <c r="AJ16" s="36">
        <f>IF(A16&gt;0,LARGE(AA16:AH16,1)+LARGE(AA16:AH16,2)+LARGE(AA16:AH16,3)+LARGE(AA16:AH16,4),0)</f>
        <v>55</v>
      </c>
      <c r="AK16" s="6">
        <v>10</v>
      </c>
      <c r="AL16" s="6">
        <f>IF(A16&gt;0,LARGE(AA16:AH16,1)+LARGE(AA16:AH16,2)+LARGE(AA16:AH16,3)+LARGE(AA16:AH16,4)+LARGE(AA16:AH16,5),0)</f>
        <v>66</v>
      </c>
      <c r="AM16" s="6">
        <v>10</v>
      </c>
      <c r="AN16" s="6">
        <f>IF(A16&gt;0,LARGE(AA16:AH16,1)+LARGE(AA16:AH16,2)+LARGE(AA16:AH16,3)+LARGE(AA16:AH16,4)+LARGE(AA16:AH16,5)+LARGE(AA16:AH16,6),0)</f>
        <v>76</v>
      </c>
      <c r="AO16" s="6">
        <v>9</v>
      </c>
      <c r="AQ16" s="6">
        <v>11090</v>
      </c>
      <c r="AS16" s="6">
        <v>11</v>
      </c>
      <c r="AT16" s="7" t="str">
        <v>Aaron Bamber</v>
      </c>
    </row>
    <row r="17" spans="1:46" x14ac:dyDescent="0.2">
      <c r="A17" s="112" t="s">
        <v>80</v>
      </c>
      <c r="C17" s="28">
        <v>50</v>
      </c>
      <c r="D17" s="7">
        <f t="shared" si="0"/>
        <v>12</v>
      </c>
      <c r="F17" s="29" t="s">
        <v>6</v>
      </c>
      <c r="G17" s="7" t="str">
        <f t="shared" si="1"/>
        <v/>
      </c>
      <c r="I17" s="34" t="s">
        <v>6</v>
      </c>
      <c r="J17" s="7" t="str">
        <f t="shared" si="2"/>
        <v/>
      </c>
      <c r="L17" s="34" t="s">
        <v>6</v>
      </c>
      <c r="M17" s="7" t="str">
        <f t="shared" si="3"/>
        <v/>
      </c>
      <c r="O17" s="34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12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>IF(A17&gt;0,LARGE(AA17:AH17,1)+LARGE(AA17:AH17,2)+LARGE(AA17:AH17,3)+LARGE(AA17:AH17,4),0)</f>
        <v>12</v>
      </c>
      <c r="AK17" s="6">
        <v>14</v>
      </c>
      <c r="AL17" s="6">
        <f>IF(A17&gt;0,LARGE(AA17:AH17,1)+LARGE(AA17:AH17,2)+LARGE(AA17:AH17,3)+LARGE(AA17:AH17,4)+LARGE(AA17:AH17,5),0)</f>
        <v>12</v>
      </c>
      <c r="AM17" s="6">
        <v>14</v>
      </c>
      <c r="AN17" s="6">
        <f>IF(A17&gt;0,LARGE(AA17:AH17,1)+LARGE(AA17:AH17,2)+LARGE(AA17:AH17,3)+LARGE(AA17:AH17,4)+LARGE(AA17:AH17,5)+LARGE(AA17:AH17,6),0)</f>
        <v>12</v>
      </c>
      <c r="AO17" s="6">
        <v>14</v>
      </c>
      <c r="AQ17" s="6">
        <v>15540</v>
      </c>
      <c r="AS17" s="6">
        <v>14</v>
      </c>
      <c r="AT17" s="7" t="str">
        <v>Harry Boyce</v>
      </c>
    </row>
    <row r="18" spans="1:46" x14ac:dyDescent="0.2">
      <c r="A18" s="112" t="s">
        <v>81</v>
      </c>
      <c r="B18" s="26"/>
      <c r="C18" s="103" t="s">
        <v>6</v>
      </c>
      <c r="D18" s="7" t="str">
        <f t="shared" si="0"/>
        <v/>
      </c>
      <c r="F18" s="29">
        <v>64</v>
      </c>
      <c r="G18" s="7">
        <f t="shared" si="1"/>
        <v>10</v>
      </c>
      <c r="I18" s="29" t="s">
        <v>6</v>
      </c>
      <c r="J18" s="7" t="str">
        <f t="shared" si="2"/>
        <v/>
      </c>
      <c r="L18" s="34">
        <v>68</v>
      </c>
      <c r="M18" s="7">
        <f t="shared" si="3"/>
        <v>10</v>
      </c>
      <c r="O18" s="34" t="s">
        <v>6</v>
      </c>
      <c r="P18" s="7" t="str">
        <f t="shared" si="4"/>
        <v/>
      </c>
      <c r="Q18" s="8"/>
      <c r="R18" s="29" t="s">
        <v>6</v>
      </c>
      <c r="S18" s="7" t="str">
        <f t="shared" si="5"/>
        <v/>
      </c>
      <c r="T18" s="8"/>
      <c r="U18" s="29" t="s">
        <v>6</v>
      </c>
      <c r="V18" s="7" t="str">
        <f t="shared" si="6"/>
        <v/>
      </c>
      <c r="W18" s="8"/>
      <c r="X18" s="29">
        <v>72</v>
      </c>
      <c r="Y18" s="7">
        <f t="shared" si="7"/>
        <v>10</v>
      </c>
      <c r="Z18" s="8"/>
      <c r="AA18" s="7">
        <v>0</v>
      </c>
      <c r="AB18" s="7">
        <v>10</v>
      </c>
      <c r="AC18" s="7">
        <v>0</v>
      </c>
      <c r="AD18" s="7">
        <v>10</v>
      </c>
      <c r="AE18" s="7">
        <v>0</v>
      </c>
      <c r="AF18" s="7">
        <v>0</v>
      </c>
      <c r="AG18" s="7">
        <v>0</v>
      </c>
      <c r="AH18" s="7">
        <v>10</v>
      </c>
      <c r="AI18" s="7"/>
      <c r="AJ18" s="36">
        <f>IF(A18&gt;0,LARGE(AA18:AH18,1)+LARGE(AA18:AH18,2)+LARGE(AA18:AH18,3)+LARGE(AA18:AH18,4),0)</f>
        <v>30</v>
      </c>
      <c r="AK18" s="6">
        <v>13</v>
      </c>
      <c r="AL18" s="6">
        <f>IF(A18&gt;0,LARGE(AA18:AH18,1)+LARGE(AA18:AH18,2)+LARGE(AA18:AH18,3)+LARGE(AA18:AH18,4)+LARGE(AA18:AH18,5),0)</f>
        <v>30</v>
      </c>
      <c r="AM18" s="6">
        <v>13</v>
      </c>
      <c r="AN18" s="6">
        <f>IF(A18&gt;0,LARGE(AA18:AH18,1)+LARGE(AA18:AH18,2)+LARGE(AA18:AH18,3)+LARGE(AA18:AH18,4)+LARGE(AA18:AH18,5)+LARGE(AA18:AH18,6),0)</f>
        <v>30</v>
      </c>
      <c r="AO18" s="6">
        <v>13</v>
      </c>
      <c r="AQ18" s="6">
        <v>14430</v>
      </c>
      <c r="AS18" s="6">
        <v>13</v>
      </c>
      <c r="AT18" s="7" t="str">
        <v>Josh Carton</v>
      </c>
    </row>
    <row r="19" spans="1:46" x14ac:dyDescent="0.2">
      <c r="A19" s="113" t="s">
        <v>82</v>
      </c>
      <c r="B19" s="26"/>
      <c r="C19" s="28">
        <v>51</v>
      </c>
      <c r="D19" s="7">
        <f t="shared" si="0"/>
        <v>11</v>
      </c>
      <c r="F19" s="29">
        <v>47</v>
      </c>
      <c r="G19" s="7">
        <f t="shared" si="1"/>
        <v>13</v>
      </c>
      <c r="I19" s="34" t="s">
        <v>6</v>
      </c>
      <c r="J19" s="7" t="str">
        <f t="shared" si="2"/>
        <v/>
      </c>
      <c r="L19" s="29">
        <v>54</v>
      </c>
      <c r="M19" s="7">
        <f t="shared" si="3"/>
        <v>12</v>
      </c>
      <c r="O19" s="34">
        <v>55</v>
      </c>
      <c r="P19" s="7">
        <f t="shared" si="4"/>
        <v>15</v>
      </c>
      <c r="Q19" s="8"/>
      <c r="R19" s="29">
        <v>43</v>
      </c>
      <c r="S19" s="7">
        <f t="shared" si="5"/>
        <v>17</v>
      </c>
      <c r="T19" s="8"/>
      <c r="U19" s="29" t="s">
        <v>6</v>
      </c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11</v>
      </c>
      <c r="AB19" s="7">
        <v>13</v>
      </c>
      <c r="AC19" s="7">
        <v>0</v>
      </c>
      <c r="AD19" s="7">
        <v>12</v>
      </c>
      <c r="AE19" s="7">
        <v>15</v>
      </c>
      <c r="AF19" s="7">
        <v>17</v>
      </c>
      <c r="AG19" s="7">
        <v>0</v>
      </c>
      <c r="AH19" s="7">
        <v>0</v>
      </c>
      <c r="AI19" s="7"/>
      <c r="AJ19" s="36">
        <f>IF(A19&gt;0,LARGE(AA19:AH19,1)+LARGE(AA19:AH19,2)+LARGE(AA19:AH19,3)+LARGE(AA19:AH19,4),0)</f>
        <v>57</v>
      </c>
      <c r="AK19" s="6">
        <v>8</v>
      </c>
      <c r="AL19" s="6">
        <f>IF(A19&gt;0,LARGE(AA19:AH19,1)+LARGE(AA19:AH19,2)+LARGE(AA19:AH19,3)+LARGE(AA19:AH19,4)+LARGE(AA19:AH19,5),0)</f>
        <v>68</v>
      </c>
      <c r="AM19" s="6">
        <v>7</v>
      </c>
      <c r="AN19" s="6">
        <f>IF(A19&gt;0,LARGE(AA19:AH19,1)+LARGE(AA19:AH19,2)+LARGE(AA19:AH19,3)+LARGE(AA19:AH19,4)+LARGE(AA19:AH19,5)+LARGE(AA19:AH19,6),0)</f>
        <v>68</v>
      </c>
      <c r="AO19" s="6">
        <v>10</v>
      </c>
      <c r="AQ19" s="6">
        <v>8800</v>
      </c>
      <c r="AS19" s="6">
        <v>9</v>
      </c>
      <c r="AT19" s="7" t="str">
        <v>Milo Lovell</v>
      </c>
    </row>
    <row r="20" spans="1:46" x14ac:dyDescent="0.2">
      <c r="A20" s="107" t="s">
        <v>83</v>
      </c>
      <c r="B20" s="26"/>
      <c r="C20" s="28">
        <v>61</v>
      </c>
      <c r="D20" s="7">
        <f t="shared" si="0"/>
        <v>9</v>
      </c>
      <c r="F20" s="29">
        <v>51</v>
      </c>
      <c r="G20" s="7">
        <f t="shared" si="1"/>
        <v>12</v>
      </c>
      <c r="I20" s="34">
        <v>45</v>
      </c>
      <c r="J20" s="7">
        <f t="shared" si="2"/>
        <v>16</v>
      </c>
      <c r="L20" s="34">
        <v>60</v>
      </c>
      <c r="M20" s="7">
        <f t="shared" si="3"/>
        <v>11</v>
      </c>
      <c r="O20" s="29">
        <v>55</v>
      </c>
      <c r="P20" s="7">
        <f t="shared" si="4"/>
        <v>15</v>
      </c>
      <c r="Q20" s="8"/>
      <c r="R20" s="29" t="s">
        <v>6</v>
      </c>
      <c r="S20" s="7" t="str">
        <f t="shared" si="5"/>
        <v/>
      </c>
      <c r="T20" s="8"/>
      <c r="U20" s="29" t="s">
        <v>6</v>
      </c>
      <c r="V20" s="7" t="str">
        <f t="shared" si="6"/>
        <v/>
      </c>
      <c r="W20" s="8"/>
      <c r="X20" s="29">
        <v>46</v>
      </c>
      <c r="Y20" s="7">
        <f t="shared" si="7"/>
        <v>14</v>
      </c>
      <c r="Z20" s="8"/>
      <c r="AA20" s="7">
        <v>9</v>
      </c>
      <c r="AB20" s="7">
        <v>12</v>
      </c>
      <c r="AC20" s="7">
        <v>16</v>
      </c>
      <c r="AD20" s="7">
        <v>11</v>
      </c>
      <c r="AE20" s="7">
        <v>15</v>
      </c>
      <c r="AF20" s="7">
        <v>0</v>
      </c>
      <c r="AG20" s="7">
        <v>0</v>
      </c>
      <c r="AH20" s="7">
        <v>14</v>
      </c>
      <c r="AI20" s="7"/>
      <c r="AJ20" s="36">
        <f t="shared" si="8"/>
        <v>57</v>
      </c>
      <c r="AK20" s="6">
        <v>8</v>
      </c>
      <c r="AL20" s="6">
        <f t="shared" si="9"/>
        <v>68</v>
      </c>
      <c r="AM20" s="6">
        <v>7</v>
      </c>
      <c r="AN20" s="6">
        <f t="shared" si="10"/>
        <v>77</v>
      </c>
      <c r="AO20" s="6">
        <v>8</v>
      </c>
      <c r="AQ20" s="6">
        <v>8780</v>
      </c>
      <c r="AS20" s="6">
        <v>8</v>
      </c>
      <c r="AT20" s="7" t="str">
        <v>Fred Palmer</v>
      </c>
    </row>
    <row r="21" spans="1:46" x14ac:dyDescent="0.2">
      <c r="A21" s="112" t="s">
        <v>84</v>
      </c>
      <c r="B21" s="26"/>
      <c r="C21" s="103" t="s">
        <v>6</v>
      </c>
      <c r="D21" s="7" t="str">
        <f t="shared" si="0"/>
        <v/>
      </c>
      <c r="F21" s="34">
        <v>43</v>
      </c>
      <c r="G21" s="7">
        <f t="shared" si="1"/>
        <v>17</v>
      </c>
      <c r="I21" s="29">
        <v>44</v>
      </c>
      <c r="J21" s="7">
        <f t="shared" si="2"/>
        <v>17</v>
      </c>
      <c r="L21" s="34" t="s">
        <v>6</v>
      </c>
      <c r="M21" s="7" t="str">
        <f t="shared" si="3"/>
        <v/>
      </c>
      <c r="O21" s="29" t="s">
        <v>6</v>
      </c>
      <c r="P21" s="7" t="str">
        <f t="shared" si="4"/>
        <v/>
      </c>
      <c r="Q21" s="8"/>
      <c r="R21" s="29" t="s">
        <v>6</v>
      </c>
      <c r="S21" s="7" t="str">
        <f t="shared" si="5"/>
        <v/>
      </c>
      <c r="T21" s="8"/>
      <c r="U21" s="29">
        <v>37</v>
      </c>
      <c r="V21" s="7">
        <f t="shared" si="6"/>
        <v>20</v>
      </c>
      <c r="W21" s="8"/>
      <c r="X21" s="34"/>
      <c r="Y21" s="7" t="str">
        <f t="shared" si="7"/>
        <v/>
      </c>
      <c r="Z21" s="8"/>
      <c r="AA21" s="7">
        <v>0</v>
      </c>
      <c r="AB21" s="7">
        <v>17</v>
      </c>
      <c r="AC21" s="7">
        <v>17</v>
      </c>
      <c r="AD21" s="7">
        <v>0</v>
      </c>
      <c r="AE21" s="7">
        <v>0</v>
      </c>
      <c r="AF21" s="7">
        <v>0</v>
      </c>
      <c r="AG21" s="7">
        <v>20</v>
      </c>
      <c r="AH21" s="7">
        <v>0</v>
      </c>
      <c r="AI21" s="7"/>
      <c r="AJ21" s="36">
        <f t="shared" si="8"/>
        <v>54</v>
      </c>
      <c r="AK21" s="6">
        <v>12</v>
      </c>
      <c r="AL21" s="6">
        <f t="shared" si="9"/>
        <v>54</v>
      </c>
      <c r="AM21" s="6">
        <v>12</v>
      </c>
      <c r="AN21" s="6">
        <f t="shared" si="10"/>
        <v>54</v>
      </c>
      <c r="AO21" s="6">
        <v>12</v>
      </c>
      <c r="AQ21" s="6">
        <v>13320</v>
      </c>
      <c r="AS21" s="6">
        <v>12</v>
      </c>
      <c r="AT21" s="7" t="str">
        <v>Nathan Sloley</v>
      </c>
    </row>
    <row r="22" spans="1:46" x14ac:dyDescent="0.2">
      <c r="A22" s="107" t="s">
        <v>85</v>
      </c>
      <c r="C22" s="28">
        <v>46</v>
      </c>
      <c r="D22" s="7">
        <f t="shared" si="0"/>
        <v>18</v>
      </c>
      <c r="F22" s="29">
        <v>37</v>
      </c>
      <c r="G22" s="7">
        <f t="shared" si="1"/>
        <v>19</v>
      </c>
      <c r="I22" s="29">
        <v>47</v>
      </c>
      <c r="J22" s="7">
        <f t="shared" si="2"/>
        <v>14</v>
      </c>
      <c r="L22" s="29">
        <v>47</v>
      </c>
      <c r="M22" s="7">
        <f t="shared" si="3"/>
        <v>18</v>
      </c>
      <c r="O22" s="29" t="s">
        <v>6</v>
      </c>
      <c r="P22" s="7" t="str">
        <f t="shared" si="4"/>
        <v/>
      </c>
      <c r="Q22" s="8"/>
      <c r="R22" s="29" t="s">
        <v>6</v>
      </c>
      <c r="S22" s="7" t="str">
        <f t="shared" si="5"/>
        <v/>
      </c>
      <c r="T22" s="8"/>
      <c r="U22" s="29">
        <v>45</v>
      </c>
      <c r="V22" s="7">
        <f t="shared" si="6"/>
        <v>14</v>
      </c>
      <c r="W22" s="8"/>
      <c r="X22" s="34">
        <v>40</v>
      </c>
      <c r="Y22" s="7">
        <f t="shared" si="7"/>
        <v>18</v>
      </c>
      <c r="Z22" s="8"/>
      <c r="AA22" s="7">
        <v>18</v>
      </c>
      <c r="AB22" s="7">
        <v>19</v>
      </c>
      <c r="AC22" s="7">
        <v>14</v>
      </c>
      <c r="AD22" s="7">
        <v>18</v>
      </c>
      <c r="AE22" s="7">
        <v>0</v>
      </c>
      <c r="AF22" s="7">
        <v>0</v>
      </c>
      <c r="AG22" s="7">
        <v>14</v>
      </c>
      <c r="AH22" s="7">
        <v>18</v>
      </c>
      <c r="AI22" s="7"/>
      <c r="AJ22" s="36">
        <f t="shared" si="8"/>
        <v>73</v>
      </c>
      <c r="AK22" s="6">
        <v>3</v>
      </c>
      <c r="AL22" s="6">
        <f t="shared" si="9"/>
        <v>87</v>
      </c>
      <c r="AM22" s="6">
        <v>5</v>
      </c>
      <c r="AN22" s="6">
        <f t="shared" si="10"/>
        <v>101</v>
      </c>
      <c r="AO22" s="6">
        <v>4</v>
      </c>
      <c r="AQ22" s="6">
        <v>3540</v>
      </c>
      <c r="AS22" s="6">
        <v>4</v>
      </c>
      <c r="AT22" s="7" t="str">
        <v>Harvey Tucker</v>
      </c>
    </row>
    <row r="23" spans="1:46" x14ac:dyDescent="0.2">
      <c r="A23" s="38"/>
      <c r="C23" s="28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34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1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1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8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1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34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44" priority="1" stopIfTrue="1" operator="equal">
      <formula>18</formula>
    </cfRule>
    <cfRule type="cellIs" dxfId="43" priority="2" stopIfTrue="1" operator="equal">
      <formula>19</formula>
    </cfRule>
    <cfRule type="cellIs" dxfId="42" priority="3" stopIfTrue="1" operator="equal">
      <formula>20</formula>
    </cfRule>
  </conditionalFormatting>
  <conditionalFormatting sqref="E3 H3 K3 N3 Q3 T3 W3">
    <cfRule type="cellIs" dxfId="41" priority="4" stopIfTrue="1" operator="equal">
      <formula>18</formula>
    </cfRule>
    <cfRule type="cellIs" dxfId="40" priority="5" stopIfTrue="1" operator="equal">
      <formula>19</formula>
    </cfRule>
    <cfRule type="cellIs" dxfId="39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9C1B-E6ED-436B-AC41-04ACFB5C3F97}">
  <sheetPr>
    <pageSetUpPr autoPageBreaks="0"/>
  </sheetPr>
  <dimension ref="A1:AU51"/>
  <sheetViews>
    <sheetView topLeftCell="Y1" workbookViewId="0">
      <selection activeCell="X37" sqref="X37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">
        <v>182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14" t="s">
        <v>18</v>
      </c>
      <c r="AK3" s="114" t="s">
        <v>19</v>
      </c>
      <c r="AL3" s="114" t="s">
        <v>20</v>
      </c>
      <c r="AM3" s="114" t="s">
        <v>19</v>
      </c>
      <c r="AN3" s="114" t="s">
        <v>21</v>
      </c>
      <c r="AO3" s="114" t="s">
        <v>19</v>
      </c>
      <c r="AP3" s="114"/>
      <c r="AQ3" s="114" t="s">
        <v>22</v>
      </c>
      <c r="AR3" s="114"/>
      <c r="AS3" s="114" t="s">
        <v>23</v>
      </c>
      <c r="AT3" s="35"/>
      <c r="AU3" s="114"/>
    </row>
    <row r="4" spans="1:47" ht="14.25" x14ac:dyDescent="0.2">
      <c r="A4" s="20"/>
      <c r="B4" s="21"/>
      <c r="C4" s="22" t="s">
        <v>24</v>
      </c>
      <c r="D4" s="23" t="s">
        <v>25</v>
      </c>
      <c r="E4" s="24"/>
      <c r="F4" s="22" t="str">
        <f>C4</f>
        <v>Nett</v>
      </c>
      <c r="G4" s="23" t="s">
        <v>25</v>
      </c>
      <c r="H4" s="24"/>
      <c r="I4" s="22" t="str">
        <f>C4</f>
        <v>Nett</v>
      </c>
      <c r="J4" s="23" t="s">
        <v>25</v>
      </c>
      <c r="K4" s="24"/>
      <c r="L4" s="22" t="str">
        <f>C4</f>
        <v>Nett</v>
      </c>
      <c r="M4" s="23" t="s">
        <v>25</v>
      </c>
      <c r="N4" s="24"/>
      <c r="O4" s="22" t="str">
        <f>C4</f>
        <v>Nett</v>
      </c>
      <c r="P4" s="23" t="s">
        <v>25</v>
      </c>
      <c r="Q4" s="24"/>
      <c r="R4" s="22" t="str">
        <f>C4</f>
        <v>Nett</v>
      </c>
      <c r="S4" s="23" t="s">
        <v>25</v>
      </c>
      <c r="T4" s="24"/>
      <c r="U4" s="22" t="str">
        <f>C4</f>
        <v>Nett</v>
      </c>
      <c r="V4" s="23" t="s">
        <v>25</v>
      </c>
      <c r="W4" s="24"/>
      <c r="X4" s="22" t="str">
        <f>C4</f>
        <v>Nett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110</v>
      </c>
      <c r="B6" s="26"/>
      <c r="C6" s="103">
        <v>34.5</v>
      </c>
      <c r="D6" s="7">
        <f t="shared" ref="D6:D51" si="0">IF(AND(ISNUMBER(C6),C6&gt;0),MAX(1,IF(ISNUMBER(C6),21-RANK(C6,C$6:C$51,TRUE),0)),"")</f>
        <v>5</v>
      </c>
      <c r="F6" s="29">
        <v>32.5</v>
      </c>
      <c r="G6" s="7">
        <f t="shared" ref="G6:G51" si="1">IF(AND(ISNUMBER(F6),F6&gt;0),MAX(1,IF(ISNUMBER(F6),21-RANK(F6,F$6:F$51,TRUE),0)),"")</f>
        <v>11</v>
      </c>
      <c r="I6" s="29">
        <v>33.5</v>
      </c>
      <c r="J6" s="7">
        <f t="shared" ref="J6:J51" si="2">IF(AND(ISNUMBER(I6),I6&gt;0),MAX(1,IF(ISNUMBER(I6),21-RANK(I6,I$6:I$51,TRUE),0)),"")</f>
        <v>4</v>
      </c>
      <c r="L6" s="34">
        <v>52.5</v>
      </c>
      <c r="M6" s="7">
        <f t="shared" ref="M6:M51" si="3">IF(AND(ISNUMBER(L6),L6&gt;0),MAX(1,IF(ISNUMBER(L6),21-RANK(L6,L$6:L$51,TRUE),0)),"")</f>
        <v>4</v>
      </c>
      <c r="O6" s="29">
        <v>35</v>
      </c>
      <c r="P6" s="7">
        <f t="shared" ref="P6:P51" si="4">IF(AND(ISNUMBER(O6),O6&gt;0),MAX(1,IF(ISNUMBER(O6),21-RANK(O6,O$6:O$51,TRUE),0)),"")</f>
        <v>10</v>
      </c>
      <c r="Q6" s="8"/>
      <c r="R6" s="29">
        <v>44</v>
      </c>
      <c r="S6" s="7">
        <f t="shared" ref="S6:S51" si="5">IF(AND(ISNUMBER(R6),R6&gt;0),MAX(1,IF(ISNUMBER(R6),21-RANK(R6,R$6:R$51,TRUE),0)),"")</f>
        <v>7</v>
      </c>
      <c r="T6" s="8"/>
      <c r="U6" s="29" t="s">
        <v>6</v>
      </c>
      <c r="V6" s="7" t="str">
        <f t="shared" ref="V6:V51" si="6">IF(AND(ISNUMBER(U6),U6&gt;0),MAX(1,IF(ISNUMBER(U6),21-RANK(U6,U$6:U$51,TRUE),0)),"")</f>
        <v/>
      </c>
      <c r="W6" s="8"/>
      <c r="X6" s="34">
        <v>31</v>
      </c>
      <c r="Y6" s="7">
        <f t="shared" ref="Y6:Y51" si="7">IF(AND(ISNUMBER(X6),X6&gt;0),MAX(1,IF(ISNUMBER(X6),21-RANK(X6,X$6:X$51,TRUE),0)),"")</f>
        <v>12</v>
      </c>
      <c r="Z6" s="8"/>
      <c r="AA6" s="7">
        <f t="array" ref="AA6:AA50">IF(ISNUMBER(D6:D50),D6:D50,0)</f>
        <v>5</v>
      </c>
      <c r="AB6" s="7">
        <f t="array" ref="AB6:AB50">IF(ISNUMBER(G6:G50),G6:G50,0)</f>
        <v>11</v>
      </c>
      <c r="AC6" s="7">
        <f t="array" ref="AC6:AC50">IF(ISNUMBER(J6:J50),J6:J50,0)</f>
        <v>4</v>
      </c>
      <c r="AD6" s="7">
        <f t="array" ref="AD6:AD50">IF(ISNUMBER(M6:M50),M6:M50,0)</f>
        <v>4</v>
      </c>
      <c r="AE6" s="7">
        <f t="array" ref="AE6:AE50">IF(ISNUMBER(P6:P50),P6:P50,0)</f>
        <v>10</v>
      </c>
      <c r="AF6" s="7">
        <f t="array" ref="AF6:AF50">IF(ISNUMBER(S6:S50),S6:S50,0)</f>
        <v>7</v>
      </c>
      <c r="AG6" s="7">
        <f t="array" ref="AG6:AG50">IF(ISNUMBER(V6:V50),V6:V50,0)</f>
        <v>0</v>
      </c>
      <c r="AH6" s="7">
        <f t="array" ref="AH6:AH50">IF(ISNUMBER(Y6:Y50),Y6:Y50,0)</f>
        <v>12</v>
      </c>
      <c r="AI6" s="7"/>
      <c r="AJ6" s="36">
        <f t="shared" ref="AJ6:AJ51" si="8">IF(A6&gt;0,LARGE(AA6:AH6,1)+LARGE(AA6:AH6,2)+LARGE(AA6:AH6,3)+LARGE(AA6:AH6,4),0)</f>
        <v>40</v>
      </c>
      <c r="AK6" s="6">
        <f t="array" ref="AK6:AK50">IF(AJ6:AJ50&gt;0,RANK(AJ6:AJ50,AJ$6:AJ$50),0)</f>
        <v>15</v>
      </c>
      <c r="AL6" s="6">
        <f t="shared" ref="AL6:AL50" si="9">IF(A6&gt;0,LARGE(AA6:AH6,1)+LARGE(AA6:AH6,2)+LARGE(AA6:AH6,3)+LARGE(AA6:AH6,4)+LARGE(AA6:AH6,5),0)</f>
        <v>45</v>
      </c>
      <c r="AM6" s="6">
        <f t="array" ref="AM6:AM50">IF(AL6:AL50&gt;0,RANK(AL6:AL50,AL$6:AL$50),0)</f>
        <v>15</v>
      </c>
      <c r="AN6" s="6">
        <f t="shared" ref="AN6:AN50" si="10">IF(A6&gt;0,LARGE(AA6:AH6,1)+LARGE(AA6:AH6,2)+LARGE(AA6:AH6,3)+LARGE(AA6:AH6,4)+LARGE(AA6:AH6,5)+LARGE(AA6:AH6,6),0)</f>
        <v>49</v>
      </c>
      <c r="AO6" s="6">
        <f t="array" ref="AO6:AO50">IF(AN6:AN50&gt;0,RANK(AN6:AN50,AN$6:AN$50),0)</f>
        <v>15</v>
      </c>
      <c r="AQ6" s="6">
        <f t="array" ref="AQ6:AQ50">IF(AK6:AK50&gt;0,(AK6:AK50*1000)+(AM6:AM50*100)+(AO6:AO50*10),1000000)</f>
        <v>16650</v>
      </c>
      <c r="AS6" s="6">
        <f t="array" ref="AS6:AS50">IF(AQ6:AQ50&lt;1000000,RANK(AQ6:AQ50,AQ$6:AQ$50,1),"")</f>
        <v>15</v>
      </c>
      <c r="AT6" s="7" t="str">
        <f t="array" ref="AT6:AT50">IF(A6:A50&lt;&gt;"",A6:A50,"")</f>
        <v>William Bishop</v>
      </c>
    </row>
    <row r="7" spans="1:47" x14ac:dyDescent="0.2">
      <c r="A7" s="37" t="s">
        <v>111</v>
      </c>
      <c r="B7" s="26"/>
      <c r="C7" s="28">
        <v>34</v>
      </c>
      <c r="D7" s="7">
        <f t="shared" si="0"/>
        <v>7</v>
      </c>
      <c r="F7" s="104" t="s">
        <v>6</v>
      </c>
      <c r="G7" s="7" t="str">
        <f t="shared" si="1"/>
        <v/>
      </c>
      <c r="I7" s="29">
        <v>21</v>
      </c>
      <c r="J7" s="7">
        <f t="shared" si="2"/>
        <v>18</v>
      </c>
      <c r="L7" s="29">
        <v>50</v>
      </c>
      <c r="M7" s="7">
        <f t="shared" si="3"/>
        <v>5</v>
      </c>
      <c r="O7" s="29">
        <v>39</v>
      </c>
      <c r="P7" s="7">
        <f t="shared" si="4"/>
        <v>8</v>
      </c>
      <c r="Q7" s="8"/>
      <c r="R7" s="29">
        <v>31</v>
      </c>
      <c r="S7" s="7">
        <f t="shared" si="5"/>
        <v>12</v>
      </c>
      <c r="T7" s="8"/>
      <c r="U7" s="34">
        <v>47</v>
      </c>
      <c r="V7" s="7">
        <f t="shared" si="6"/>
        <v>9</v>
      </c>
      <c r="W7" s="8"/>
      <c r="X7" s="34">
        <v>30</v>
      </c>
      <c r="Y7" s="7">
        <f t="shared" si="7"/>
        <v>14</v>
      </c>
      <c r="Z7" s="8"/>
      <c r="AA7" s="7">
        <v>7</v>
      </c>
      <c r="AB7" s="7">
        <v>0</v>
      </c>
      <c r="AC7" s="7">
        <v>18</v>
      </c>
      <c r="AD7" s="7">
        <v>5</v>
      </c>
      <c r="AE7" s="7">
        <v>8</v>
      </c>
      <c r="AF7" s="7">
        <v>12</v>
      </c>
      <c r="AG7" s="7">
        <v>9</v>
      </c>
      <c r="AH7" s="7">
        <v>14</v>
      </c>
      <c r="AI7" s="7"/>
      <c r="AJ7" s="36">
        <f t="shared" ref="AJ7:AJ20" si="11">IF(A7&gt;0,LARGE(AA7:AH7,1)+LARGE(AA7:AH7,2)+LARGE(AA7:AH7,3)+LARGE(AA7:AH7,4),0)</f>
        <v>53</v>
      </c>
      <c r="AK7" s="6">
        <v>14</v>
      </c>
      <c r="AL7" s="6">
        <f t="shared" ref="AL7:AL20" si="12">IF(A7&gt;0,LARGE(AA7:AH7,1)+LARGE(AA7:AH7,2)+LARGE(AA7:AH7,3)+LARGE(AA7:AH7,4)+LARGE(AA7:AH7,5),0)</f>
        <v>61</v>
      </c>
      <c r="AM7" s="6">
        <v>13</v>
      </c>
      <c r="AN7" s="6">
        <f t="shared" ref="AN7:AN20" si="13">IF(A7&gt;0,LARGE(AA7:AH7,1)+LARGE(AA7:AH7,2)+LARGE(AA7:AH7,3)+LARGE(AA7:AH7,4)+LARGE(AA7:AH7,5)+LARGE(AA7:AH7,6),0)</f>
        <v>68</v>
      </c>
      <c r="AO7" s="6">
        <v>13</v>
      </c>
      <c r="AQ7" s="6">
        <v>15430</v>
      </c>
      <c r="AS7" s="6">
        <v>14</v>
      </c>
      <c r="AT7" s="7" t="str">
        <v>Kai Dashwood</v>
      </c>
    </row>
    <row r="8" spans="1:47" x14ac:dyDescent="0.2">
      <c r="A8" s="27" t="s">
        <v>112</v>
      </c>
      <c r="B8" s="26"/>
      <c r="C8" s="28">
        <v>26</v>
      </c>
      <c r="D8" s="7">
        <f t="shared" si="0"/>
        <v>18</v>
      </c>
      <c r="F8" s="104">
        <v>27</v>
      </c>
      <c r="G8" s="7">
        <f t="shared" si="1"/>
        <v>16</v>
      </c>
      <c r="I8" s="29">
        <v>26</v>
      </c>
      <c r="J8" s="7">
        <f t="shared" si="2"/>
        <v>12</v>
      </c>
      <c r="L8" s="34">
        <v>44</v>
      </c>
      <c r="M8" s="7">
        <f t="shared" si="3"/>
        <v>7</v>
      </c>
      <c r="O8" s="29">
        <v>29</v>
      </c>
      <c r="P8" s="7">
        <f t="shared" si="4"/>
        <v>15</v>
      </c>
      <c r="Q8" s="8"/>
      <c r="R8" s="34">
        <v>24</v>
      </c>
      <c r="S8" s="7">
        <f t="shared" si="5"/>
        <v>20</v>
      </c>
      <c r="T8" s="8"/>
      <c r="U8" s="29">
        <v>31</v>
      </c>
      <c r="V8" s="7">
        <f t="shared" si="6"/>
        <v>19</v>
      </c>
      <c r="W8" s="8"/>
      <c r="X8" s="34">
        <v>35</v>
      </c>
      <c r="Y8" s="7">
        <f t="shared" si="7"/>
        <v>10</v>
      </c>
      <c r="Z8" s="8"/>
      <c r="AA8" s="7">
        <v>18</v>
      </c>
      <c r="AB8" s="7">
        <v>16</v>
      </c>
      <c r="AC8" s="7">
        <v>12</v>
      </c>
      <c r="AD8" s="7">
        <v>7</v>
      </c>
      <c r="AE8" s="7">
        <v>15</v>
      </c>
      <c r="AF8" s="7">
        <v>20</v>
      </c>
      <c r="AG8" s="7">
        <v>19</v>
      </c>
      <c r="AH8" s="7">
        <v>10</v>
      </c>
      <c r="AI8" s="7"/>
      <c r="AJ8" s="36">
        <f t="shared" si="11"/>
        <v>73</v>
      </c>
      <c r="AK8" s="6">
        <v>2</v>
      </c>
      <c r="AL8" s="6">
        <f t="shared" si="12"/>
        <v>88</v>
      </c>
      <c r="AM8" s="6">
        <v>2</v>
      </c>
      <c r="AN8" s="6">
        <f t="shared" si="13"/>
        <v>100</v>
      </c>
      <c r="AO8" s="6">
        <v>2</v>
      </c>
      <c r="AQ8" s="6">
        <v>2220</v>
      </c>
      <c r="AS8" s="6">
        <v>2</v>
      </c>
      <c r="AT8" s="7" t="str">
        <v>Aaron Frampton</v>
      </c>
    </row>
    <row r="9" spans="1:47" x14ac:dyDescent="0.2">
      <c r="A9" s="27" t="s">
        <v>189</v>
      </c>
      <c r="B9" s="26"/>
      <c r="C9" s="28">
        <v>36</v>
      </c>
      <c r="D9" s="7">
        <f t="shared" si="0"/>
        <v>4</v>
      </c>
      <c r="F9" s="34" t="s">
        <v>6</v>
      </c>
      <c r="G9" s="7" t="str">
        <f t="shared" si="1"/>
        <v/>
      </c>
      <c r="I9" s="29">
        <v>28</v>
      </c>
      <c r="J9" s="7">
        <f t="shared" si="2"/>
        <v>9</v>
      </c>
      <c r="L9" s="34" t="s">
        <v>6</v>
      </c>
      <c r="M9" s="7" t="str">
        <f t="shared" si="3"/>
        <v/>
      </c>
      <c r="O9" s="29" t="s">
        <v>6</v>
      </c>
      <c r="P9" s="7" t="str">
        <f t="shared" si="4"/>
        <v/>
      </c>
      <c r="Q9" s="8"/>
      <c r="R9" s="34" t="s">
        <v>6</v>
      </c>
      <c r="S9" s="7" t="str">
        <f t="shared" si="5"/>
        <v/>
      </c>
      <c r="T9" s="8"/>
      <c r="U9" s="34" t="s">
        <v>6</v>
      </c>
      <c r="V9" s="7" t="str">
        <f t="shared" si="6"/>
        <v/>
      </c>
      <c r="W9" s="8"/>
      <c r="X9" s="34" t="s">
        <v>6</v>
      </c>
      <c r="Y9" s="7" t="str">
        <f t="shared" si="7"/>
        <v/>
      </c>
      <c r="Z9" s="8"/>
      <c r="AA9" s="7">
        <v>4</v>
      </c>
      <c r="AB9" s="7">
        <v>0</v>
      </c>
      <c r="AC9" s="7">
        <v>9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11"/>
        <v>13</v>
      </c>
      <c r="AK9" s="6">
        <v>21</v>
      </c>
      <c r="AL9" s="6">
        <f t="shared" si="12"/>
        <v>13</v>
      </c>
      <c r="AM9" s="6">
        <v>21</v>
      </c>
      <c r="AN9" s="6">
        <f t="shared" si="13"/>
        <v>13</v>
      </c>
      <c r="AO9" s="6">
        <v>21</v>
      </c>
      <c r="AQ9" s="6">
        <v>23310</v>
      </c>
      <c r="AS9" s="6">
        <v>21</v>
      </c>
      <c r="AT9" s="7" t="str">
        <v>Jack Harber</v>
      </c>
    </row>
    <row r="10" spans="1:47" x14ac:dyDescent="0.2">
      <c r="A10" s="27" t="s">
        <v>113</v>
      </c>
      <c r="B10" s="26"/>
      <c r="C10" s="103">
        <v>31</v>
      </c>
      <c r="D10" s="7">
        <f t="shared" si="0"/>
        <v>9</v>
      </c>
      <c r="F10" s="34">
        <v>33</v>
      </c>
      <c r="G10" s="7">
        <f t="shared" si="1"/>
        <v>10</v>
      </c>
      <c r="I10" s="34">
        <v>17</v>
      </c>
      <c r="J10" s="7">
        <f t="shared" si="2"/>
        <v>20</v>
      </c>
      <c r="L10" s="34" t="s">
        <v>6</v>
      </c>
      <c r="M10" s="7" t="str">
        <f t="shared" si="3"/>
        <v/>
      </c>
      <c r="O10" s="34">
        <v>34</v>
      </c>
      <c r="P10" s="7">
        <f t="shared" si="4"/>
        <v>13</v>
      </c>
      <c r="Q10" s="8"/>
      <c r="R10" s="29">
        <v>31.5</v>
      </c>
      <c r="S10" s="7">
        <f t="shared" si="5"/>
        <v>10</v>
      </c>
      <c r="T10" s="8"/>
      <c r="U10" s="34" t="s">
        <v>6</v>
      </c>
      <c r="V10" s="7" t="str">
        <f t="shared" si="6"/>
        <v/>
      </c>
      <c r="W10" s="8"/>
      <c r="X10" s="29">
        <v>27</v>
      </c>
      <c r="Y10" s="7">
        <f t="shared" si="7"/>
        <v>18</v>
      </c>
      <c r="Z10" s="8"/>
      <c r="AA10" s="7">
        <v>9</v>
      </c>
      <c r="AB10" s="7">
        <v>10</v>
      </c>
      <c r="AC10" s="7">
        <v>20</v>
      </c>
      <c r="AD10" s="7">
        <v>0</v>
      </c>
      <c r="AE10" s="7">
        <v>13</v>
      </c>
      <c r="AF10" s="7">
        <v>10</v>
      </c>
      <c r="AG10" s="7">
        <v>0</v>
      </c>
      <c r="AH10" s="7">
        <v>18</v>
      </c>
      <c r="AI10" s="7"/>
      <c r="AJ10" s="36">
        <f t="shared" si="11"/>
        <v>61</v>
      </c>
      <c r="AK10" s="6">
        <v>12</v>
      </c>
      <c r="AL10" s="6">
        <f t="shared" si="12"/>
        <v>71</v>
      </c>
      <c r="AM10" s="6">
        <v>12</v>
      </c>
      <c r="AN10" s="6">
        <f t="shared" si="13"/>
        <v>80</v>
      </c>
      <c r="AO10" s="6">
        <v>9</v>
      </c>
      <c r="AQ10" s="6">
        <v>13290</v>
      </c>
      <c r="AS10" s="6">
        <v>12</v>
      </c>
      <c r="AT10" s="7" t="str">
        <v>Luke Hare</v>
      </c>
    </row>
    <row r="11" spans="1:47" x14ac:dyDescent="0.2">
      <c r="A11" s="37" t="s">
        <v>114</v>
      </c>
      <c r="B11" s="26"/>
      <c r="C11" s="103">
        <v>26</v>
      </c>
      <c r="D11" s="7">
        <f t="shared" si="0"/>
        <v>18</v>
      </c>
      <c r="F11" s="29">
        <v>25</v>
      </c>
      <c r="G11" s="7">
        <f t="shared" si="1"/>
        <v>19</v>
      </c>
      <c r="I11" s="34">
        <v>29</v>
      </c>
      <c r="J11" s="7">
        <f t="shared" si="2"/>
        <v>6</v>
      </c>
      <c r="L11" s="29">
        <v>30</v>
      </c>
      <c r="M11" s="7">
        <f t="shared" si="3"/>
        <v>18</v>
      </c>
      <c r="O11" s="29" t="s">
        <v>6</v>
      </c>
      <c r="P11" s="7" t="str">
        <f t="shared" si="4"/>
        <v/>
      </c>
      <c r="Q11" s="8"/>
      <c r="R11" s="29">
        <v>27.5</v>
      </c>
      <c r="S11" s="7">
        <f t="shared" si="5"/>
        <v>17</v>
      </c>
      <c r="T11" s="8"/>
      <c r="U11" s="29" t="s">
        <v>6</v>
      </c>
      <c r="V11" s="7" t="str">
        <f t="shared" si="6"/>
        <v/>
      </c>
      <c r="W11" s="8"/>
      <c r="X11" s="29" t="s">
        <v>6</v>
      </c>
      <c r="Y11" s="7" t="str">
        <f t="shared" si="7"/>
        <v/>
      </c>
      <c r="Z11" s="8"/>
      <c r="AA11" s="7">
        <v>18</v>
      </c>
      <c r="AB11" s="7">
        <v>19</v>
      </c>
      <c r="AC11" s="7">
        <v>6</v>
      </c>
      <c r="AD11" s="7">
        <v>18</v>
      </c>
      <c r="AE11" s="7">
        <v>0</v>
      </c>
      <c r="AF11" s="7">
        <v>17</v>
      </c>
      <c r="AG11" s="7">
        <v>0</v>
      </c>
      <c r="AH11" s="7">
        <v>0</v>
      </c>
      <c r="AI11" s="7"/>
      <c r="AJ11" s="36">
        <f t="shared" si="11"/>
        <v>72</v>
      </c>
      <c r="AK11" s="6">
        <v>3</v>
      </c>
      <c r="AL11" s="6">
        <f t="shared" si="12"/>
        <v>78</v>
      </c>
      <c r="AM11" s="6">
        <v>8</v>
      </c>
      <c r="AN11" s="6">
        <f t="shared" si="13"/>
        <v>78</v>
      </c>
      <c r="AO11" s="6">
        <v>10</v>
      </c>
      <c r="AQ11" s="6">
        <v>3900</v>
      </c>
      <c r="AS11" s="6">
        <v>4</v>
      </c>
      <c r="AT11" s="7" t="str">
        <v>Dominic Harrington</v>
      </c>
    </row>
    <row r="12" spans="1:47" x14ac:dyDescent="0.2">
      <c r="A12" s="27" t="s">
        <v>38</v>
      </c>
      <c r="B12" s="26"/>
      <c r="C12" s="28">
        <v>26</v>
      </c>
      <c r="D12" s="7">
        <f t="shared" si="0"/>
        <v>18</v>
      </c>
      <c r="F12" s="29">
        <v>28.5</v>
      </c>
      <c r="G12" s="7">
        <f t="shared" si="1"/>
        <v>13</v>
      </c>
      <c r="I12" s="29">
        <v>27</v>
      </c>
      <c r="J12" s="7">
        <f t="shared" si="2"/>
        <v>10</v>
      </c>
      <c r="L12" s="29">
        <v>35</v>
      </c>
      <c r="M12" s="7">
        <f t="shared" si="3"/>
        <v>14</v>
      </c>
      <c r="O12" s="34">
        <v>26</v>
      </c>
      <c r="P12" s="7">
        <f t="shared" si="4"/>
        <v>18</v>
      </c>
      <c r="Q12" s="8"/>
      <c r="R12" s="104">
        <v>29.5</v>
      </c>
      <c r="S12" s="7">
        <f t="shared" si="5"/>
        <v>13</v>
      </c>
      <c r="T12" s="8"/>
      <c r="U12" s="34">
        <v>37.5</v>
      </c>
      <c r="V12" s="7">
        <f t="shared" si="6"/>
        <v>15</v>
      </c>
      <c r="W12" s="8"/>
      <c r="X12" s="34">
        <v>29.5</v>
      </c>
      <c r="Y12" s="7">
        <f t="shared" si="7"/>
        <v>15</v>
      </c>
      <c r="Z12" s="8"/>
      <c r="AA12" s="7">
        <v>18</v>
      </c>
      <c r="AB12" s="7">
        <v>13</v>
      </c>
      <c r="AC12" s="7">
        <v>10</v>
      </c>
      <c r="AD12" s="7">
        <v>14</v>
      </c>
      <c r="AE12" s="7">
        <v>18</v>
      </c>
      <c r="AF12" s="7">
        <v>13</v>
      </c>
      <c r="AG12" s="7">
        <v>15</v>
      </c>
      <c r="AH12" s="7">
        <v>15</v>
      </c>
      <c r="AI12" s="7"/>
      <c r="AJ12" s="36">
        <f t="shared" si="11"/>
        <v>66</v>
      </c>
      <c r="AK12" s="6">
        <v>9</v>
      </c>
      <c r="AL12" s="6">
        <f t="shared" si="12"/>
        <v>80</v>
      </c>
      <c r="AM12" s="6">
        <v>6</v>
      </c>
      <c r="AN12" s="6">
        <f t="shared" si="13"/>
        <v>93</v>
      </c>
      <c r="AO12" s="6">
        <v>5</v>
      </c>
      <c r="AQ12" s="6">
        <v>9650</v>
      </c>
      <c r="AS12" s="6">
        <v>9</v>
      </c>
      <c r="AT12" s="7" t="str">
        <v>Jack Turner</v>
      </c>
    </row>
    <row r="13" spans="1:47" ht="12" customHeight="1" x14ac:dyDescent="0.2">
      <c r="A13" s="27" t="s">
        <v>238</v>
      </c>
      <c r="B13" s="26"/>
      <c r="C13" s="103" t="s">
        <v>6</v>
      </c>
      <c r="D13" s="7" t="str">
        <f t="shared" si="0"/>
        <v/>
      </c>
      <c r="F13" s="34" t="s">
        <v>6</v>
      </c>
      <c r="G13" s="7" t="str">
        <f t="shared" si="1"/>
        <v/>
      </c>
      <c r="I13" s="104" t="s">
        <v>6</v>
      </c>
      <c r="J13" s="7" t="str">
        <f t="shared" si="2"/>
        <v/>
      </c>
      <c r="L13" s="104" t="s">
        <v>6</v>
      </c>
      <c r="M13" s="7" t="str">
        <f t="shared" si="3"/>
        <v/>
      </c>
      <c r="O13" s="34">
        <v>21</v>
      </c>
      <c r="P13" s="7">
        <f t="shared" si="4"/>
        <v>20</v>
      </c>
      <c r="Q13" s="8"/>
      <c r="R13" s="104">
        <v>28</v>
      </c>
      <c r="S13" s="7">
        <f t="shared" si="5"/>
        <v>16</v>
      </c>
      <c r="T13" s="8"/>
      <c r="U13" s="29">
        <v>35</v>
      </c>
      <c r="V13" s="7">
        <f t="shared" si="6"/>
        <v>16</v>
      </c>
      <c r="W13" s="8"/>
      <c r="X13" s="29">
        <v>23</v>
      </c>
      <c r="Y13" s="7">
        <f t="shared" si="7"/>
        <v>20</v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20</v>
      </c>
      <c r="AF13" s="7">
        <v>16</v>
      </c>
      <c r="AG13" s="7">
        <v>16</v>
      </c>
      <c r="AH13" s="7">
        <v>20</v>
      </c>
      <c r="AI13" s="7"/>
      <c r="AJ13" s="36">
        <f t="shared" si="11"/>
        <v>72</v>
      </c>
      <c r="AK13" s="6">
        <v>3</v>
      </c>
      <c r="AL13" s="6">
        <f t="shared" si="12"/>
        <v>72</v>
      </c>
      <c r="AM13" s="6">
        <v>11</v>
      </c>
      <c r="AN13" s="6">
        <f t="shared" si="13"/>
        <v>72</v>
      </c>
      <c r="AO13" s="6">
        <v>12</v>
      </c>
      <c r="AQ13" s="6">
        <v>4220</v>
      </c>
      <c r="AS13" s="6">
        <v>5</v>
      </c>
      <c r="AT13" s="7" t="str">
        <v>Archie Trott</v>
      </c>
    </row>
    <row r="14" spans="1:47" x14ac:dyDescent="0.2">
      <c r="A14" s="27" t="s">
        <v>117</v>
      </c>
      <c r="B14" s="26"/>
      <c r="C14" s="103">
        <v>46</v>
      </c>
      <c r="D14" s="7">
        <f t="shared" si="0"/>
        <v>3</v>
      </c>
      <c r="F14" s="29">
        <v>38</v>
      </c>
      <c r="G14" s="7">
        <f t="shared" si="1"/>
        <v>8</v>
      </c>
      <c r="I14" s="34">
        <v>37</v>
      </c>
      <c r="J14" s="7">
        <f t="shared" si="2"/>
        <v>3</v>
      </c>
      <c r="L14" s="34">
        <v>53</v>
      </c>
      <c r="M14" s="7">
        <f t="shared" si="3"/>
        <v>3</v>
      </c>
      <c r="O14" s="34">
        <v>43.5</v>
      </c>
      <c r="P14" s="7">
        <f t="shared" si="4"/>
        <v>7</v>
      </c>
      <c r="Q14" s="8"/>
      <c r="R14" s="30" t="s">
        <v>6</v>
      </c>
      <c r="S14" s="7" t="str">
        <f t="shared" si="5"/>
        <v/>
      </c>
      <c r="T14" s="8"/>
      <c r="U14" s="29">
        <v>46</v>
      </c>
      <c r="V14" s="7">
        <f t="shared" si="6"/>
        <v>11</v>
      </c>
      <c r="W14" s="8"/>
      <c r="X14" s="29">
        <v>36</v>
      </c>
      <c r="Y14" s="7">
        <f t="shared" si="7"/>
        <v>8</v>
      </c>
      <c r="Z14" s="8"/>
      <c r="AA14" s="7">
        <v>3</v>
      </c>
      <c r="AB14" s="7">
        <v>8</v>
      </c>
      <c r="AC14" s="7">
        <v>3</v>
      </c>
      <c r="AD14" s="7">
        <v>3</v>
      </c>
      <c r="AE14" s="7">
        <v>7</v>
      </c>
      <c r="AF14" s="7">
        <v>0</v>
      </c>
      <c r="AG14" s="7">
        <v>11</v>
      </c>
      <c r="AH14" s="7">
        <v>8</v>
      </c>
      <c r="AI14" s="7"/>
      <c r="AJ14" s="36">
        <f t="shared" si="11"/>
        <v>34</v>
      </c>
      <c r="AK14" s="6">
        <v>18</v>
      </c>
      <c r="AL14" s="6">
        <f t="shared" si="12"/>
        <v>37</v>
      </c>
      <c r="AM14" s="6">
        <v>18</v>
      </c>
      <c r="AN14" s="6">
        <f t="shared" si="13"/>
        <v>40</v>
      </c>
      <c r="AO14" s="6">
        <v>18</v>
      </c>
      <c r="AQ14" s="6">
        <v>19980</v>
      </c>
      <c r="AS14" s="6">
        <v>18</v>
      </c>
      <c r="AT14" s="7" t="str">
        <v>Oliver Griffiths</v>
      </c>
    </row>
    <row r="15" spans="1:47" x14ac:dyDescent="0.2">
      <c r="A15" s="27" t="s">
        <v>40</v>
      </c>
      <c r="B15" s="26"/>
      <c r="C15" s="28">
        <v>22.5</v>
      </c>
      <c r="D15" s="7">
        <f t="shared" si="0"/>
        <v>20</v>
      </c>
      <c r="F15" s="29">
        <v>25.5</v>
      </c>
      <c r="G15" s="7">
        <f t="shared" si="1"/>
        <v>17</v>
      </c>
      <c r="I15" s="29">
        <v>28</v>
      </c>
      <c r="J15" s="7">
        <f t="shared" si="2"/>
        <v>9</v>
      </c>
      <c r="L15" s="29">
        <v>39</v>
      </c>
      <c r="M15" s="7">
        <f t="shared" si="3"/>
        <v>10</v>
      </c>
      <c r="O15" s="29">
        <v>34</v>
      </c>
      <c r="P15" s="7">
        <f t="shared" si="4"/>
        <v>13</v>
      </c>
      <c r="Q15" s="8"/>
      <c r="R15" s="104">
        <v>28</v>
      </c>
      <c r="S15" s="7">
        <f t="shared" si="5"/>
        <v>16</v>
      </c>
      <c r="T15" s="8"/>
      <c r="U15" s="29">
        <v>38</v>
      </c>
      <c r="V15" s="7">
        <f t="shared" si="6"/>
        <v>14</v>
      </c>
      <c r="W15" s="8"/>
      <c r="X15" s="34" t="s">
        <v>6</v>
      </c>
      <c r="Y15" s="7" t="str">
        <f t="shared" si="7"/>
        <v/>
      </c>
      <c r="Z15" s="8"/>
      <c r="AA15" s="7">
        <v>20</v>
      </c>
      <c r="AB15" s="7">
        <v>17</v>
      </c>
      <c r="AC15" s="7">
        <v>9</v>
      </c>
      <c r="AD15" s="7">
        <v>10</v>
      </c>
      <c r="AE15" s="7">
        <v>13</v>
      </c>
      <c r="AF15" s="7">
        <v>16</v>
      </c>
      <c r="AG15" s="7">
        <v>14</v>
      </c>
      <c r="AH15" s="7">
        <v>0</v>
      </c>
      <c r="AI15" s="7"/>
      <c r="AJ15" s="36">
        <f t="shared" si="11"/>
        <v>67</v>
      </c>
      <c r="AK15" s="6">
        <v>8</v>
      </c>
      <c r="AL15" s="6">
        <f t="shared" si="12"/>
        <v>80</v>
      </c>
      <c r="AM15" s="6">
        <v>6</v>
      </c>
      <c r="AN15" s="6">
        <f t="shared" si="13"/>
        <v>90</v>
      </c>
      <c r="AO15" s="6">
        <v>6</v>
      </c>
      <c r="AQ15" s="6">
        <v>8660</v>
      </c>
      <c r="AS15" s="6">
        <v>8</v>
      </c>
      <c r="AT15" s="7" t="str">
        <v>Connor Burdett</v>
      </c>
    </row>
    <row r="16" spans="1:47" x14ac:dyDescent="0.2">
      <c r="A16" s="27" t="s">
        <v>119</v>
      </c>
      <c r="B16" s="26"/>
      <c r="C16" s="28">
        <v>26</v>
      </c>
      <c r="D16" s="7">
        <f t="shared" si="0"/>
        <v>18</v>
      </c>
      <c r="F16" s="34">
        <v>25</v>
      </c>
      <c r="G16" s="7">
        <f t="shared" si="1"/>
        <v>19</v>
      </c>
      <c r="I16" s="29">
        <v>23</v>
      </c>
      <c r="J16" s="7">
        <f t="shared" si="2"/>
        <v>17</v>
      </c>
      <c r="L16" s="29">
        <v>24</v>
      </c>
      <c r="M16" s="7">
        <f t="shared" si="3"/>
        <v>20</v>
      </c>
      <c r="O16" s="29">
        <v>25</v>
      </c>
      <c r="P16" s="7">
        <f t="shared" si="4"/>
        <v>19</v>
      </c>
      <c r="Q16" s="8"/>
      <c r="R16" s="34">
        <v>28.5</v>
      </c>
      <c r="S16" s="7">
        <f t="shared" si="5"/>
        <v>14</v>
      </c>
      <c r="T16" s="8"/>
      <c r="U16" s="29">
        <v>32.5</v>
      </c>
      <c r="V16" s="7">
        <f t="shared" si="6"/>
        <v>18</v>
      </c>
      <c r="W16" s="8"/>
      <c r="X16" s="34">
        <v>33.5</v>
      </c>
      <c r="Y16" s="7">
        <f t="shared" si="7"/>
        <v>11</v>
      </c>
      <c r="Z16" s="8"/>
      <c r="AA16" s="7">
        <v>18</v>
      </c>
      <c r="AB16" s="7">
        <v>19</v>
      </c>
      <c r="AC16" s="7">
        <v>17</v>
      </c>
      <c r="AD16" s="7">
        <v>20</v>
      </c>
      <c r="AE16" s="7">
        <v>19</v>
      </c>
      <c r="AF16" s="7">
        <v>14</v>
      </c>
      <c r="AG16" s="7">
        <v>18</v>
      </c>
      <c r="AH16" s="7">
        <v>11</v>
      </c>
      <c r="AI16" s="7"/>
      <c r="AJ16" s="36">
        <f t="shared" si="11"/>
        <v>76</v>
      </c>
      <c r="AK16" s="6">
        <v>1</v>
      </c>
      <c r="AL16" s="6">
        <f t="shared" si="12"/>
        <v>94</v>
      </c>
      <c r="AM16" s="6">
        <v>1</v>
      </c>
      <c r="AN16" s="6">
        <f t="shared" si="13"/>
        <v>111</v>
      </c>
      <c r="AO16" s="6">
        <v>1</v>
      </c>
      <c r="AQ16" s="6">
        <v>1110</v>
      </c>
      <c r="AS16" s="6">
        <v>1</v>
      </c>
      <c r="AT16" s="7" t="str">
        <v>Vinny Whalley</v>
      </c>
    </row>
    <row r="17" spans="1:46" x14ac:dyDescent="0.2">
      <c r="A17" s="27" t="s">
        <v>120</v>
      </c>
      <c r="C17" s="28">
        <v>26</v>
      </c>
      <c r="D17" s="7">
        <f t="shared" si="0"/>
        <v>18</v>
      </c>
      <c r="F17" s="34">
        <v>27</v>
      </c>
      <c r="G17" s="7">
        <f t="shared" si="1"/>
        <v>16</v>
      </c>
      <c r="I17" s="29">
        <v>17</v>
      </c>
      <c r="J17" s="7">
        <f t="shared" si="2"/>
        <v>20</v>
      </c>
      <c r="L17" s="29">
        <v>30</v>
      </c>
      <c r="M17" s="7">
        <f t="shared" si="3"/>
        <v>18</v>
      </c>
      <c r="O17" s="29">
        <v>36</v>
      </c>
      <c r="P17" s="7">
        <f t="shared" si="4"/>
        <v>9</v>
      </c>
      <c r="Q17" s="8"/>
      <c r="R17" s="29">
        <v>31</v>
      </c>
      <c r="S17" s="7">
        <f t="shared" si="5"/>
        <v>12</v>
      </c>
      <c r="T17" s="8"/>
      <c r="U17" s="29">
        <v>40</v>
      </c>
      <c r="V17" s="7">
        <f t="shared" si="6"/>
        <v>12</v>
      </c>
      <c r="W17" s="8"/>
      <c r="X17" s="29">
        <v>28</v>
      </c>
      <c r="Y17" s="7">
        <f t="shared" si="7"/>
        <v>16</v>
      </c>
      <c r="Z17" s="8"/>
      <c r="AA17" s="7">
        <v>18</v>
      </c>
      <c r="AB17" s="7">
        <v>16</v>
      </c>
      <c r="AC17" s="7">
        <v>20</v>
      </c>
      <c r="AD17" s="7">
        <v>18</v>
      </c>
      <c r="AE17" s="7">
        <v>9</v>
      </c>
      <c r="AF17" s="7">
        <v>12</v>
      </c>
      <c r="AG17" s="7">
        <v>12</v>
      </c>
      <c r="AH17" s="7">
        <v>16</v>
      </c>
      <c r="AI17" s="7"/>
      <c r="AJ17" s="36">
        <f t="shared" si="11"/>
        <v>72</v>
      </c>
      <c r="AK17" s="6">
        <v>3</v>
      </c>
      <c r="AL17" s="6">
        <f t="shared" si="12"/>
        <v>88</v>
      </c>
      <c r="AM17" s="6">
        <v>2</v>
      </c>
      <c r="AN17" s="6">
        <f t="shared" si="13"/>
        <v>100</v>
      </c>
      <c r="AO17" s="6">
        <v>2</v>
      </c>
      <c r="AQ17" s="6">
        <v>3220</v>
      </c>
      <c r="AS17" s="6">
        <v>3</v>
      </c>
      <c r="AT17" s="7" t="str">
        <v>Samuel Whittle</v>
      </c>
    </row>
    <row r="18" spans="1:46" x14ac:dyDescent="0.2">
      <c r="A18" s="27" t="s">
        <v>68</v>
      </c>
      <c r="B18" s="26"/>
      <c r="C18" s="28">
        <v>29.5</v>
      </c>
      <c r="D18" s="7">
        <f t="shared" si="0"/>
        <v>11</v>
      </c>
      <c r="F18" s="34">
        <v>31.5</v>
      </c>
      <c r="G18" s="7">
        <f t="shared" si="1"/>
        <v>12</v>
      </c>
      <c r="I18" s="30">
        <v>23.5</v>
      </c>
      <c r="J18" s="7">
        <f t="shared" si="2"/>
        <v>15</v>
      </c>
      <c r="L18" s="30">
        <v>40</v>
      </c>
      <c r="M18" s="7">
        <f t="shared" si="3"/>
        <v>9</v>
      </c>
      <c r="O18" s="29">
        <v>34</v>
      </c>
      <c r="P18" s="7">
        <f t="shared" si="4"/>
        <v>13</v>
      </c>
      <c r="Q18" s="8"/>
      <c r="R18" s="30">
        <v>26</v>
      </c>
      <c r="S18" s="7">
        <f t="shared" si="5"/>
        <v>19</v>
      </c>
      <c r="T18" s="8"/>
      <c r="U18" s="29" t="s">
        <v>6</v>
      </c>
      <c r="V18" s="7" t="str">
        <f t="shared" si="6"/>
        <v/>
      </c>
      <c r="W18" s="8"/>
      <c r="X18" s="29">
        <v>27.5</v>
      </c>
      <c r="Y18" s="7">
        <f t="shared" si="7"/>
        <v>17</v>
      </c>
      <c r="Z18" s="8"/>
      <c r="AA18" s="7">
        <v>11</v>
      </c>
      <c r="AB18" s="7">
        <v>12</v>
      </c>
      <c r="AC18" s="7">
        <v>15</v>
      </c>
      <c r="AD18" s="7">
        <v>9</v>
      </c>
      <c r="AE18" s="7">
        <v>13</v>
      </c>
      <c r="AF18" s="7">
        <v>19</v>
      </c>
      <c r="AG18" s="7">
        <v>0</v>
      </c>
      <c r="AH18" s="7">
        <v>17</v>
      </c>
      <c r="AI18" s="7"/>
      <c r="AJ18" s="36">
        <f t="shared" si="11"/>
        <v>64</v>
      </c>
      <c r="AK18" s="6">
        <v>11</v>
      </c>
      <c r="AL18" s="6">
        <f t="shared" si="12"/>
        <v>76</v>
      </c>
      <c r="AM18" s="6">
        <v>10</v>
      </c>
      <c r="AN18" s="6">
        <f t="shared" si="13"/>
        <v>87</v>
      </c>
      <c r="AO18" s="6">
        <v>8</v>
      </c>
      <c r="AQ18" s="6">
        <v>12080</v>
      </c>
      <c r="AS18" s="6">
        <v>11</v>
      </c>
      <c r="AT18" s="7" t="str">
        <v>Rocco Toll</v>
      </c>
    </row>
    <row r="19" spans="1:46" x14ac:dyDescent="0.2">
      <c r="A19" s="27" t="s">
        <v>66</v>
      </c>
      <c r="B19" s="26"/>
      <c r="C19" s="28">
        <v>25</v>
      </c>
      <c r="D19" s="7">
        <f t="shared" si="0"/>
        <v>19</v>
      </c>
      <c r="F19" s="34">
        <v>21.5</v>
      </c>
      <c r="G19" s="7">
        <f t="shared" si="1"/>
        <v>20</v>
      </c>
      <c r="I19" s="34">
        <v>26</v>
      </c>
      <c r="J19" s="7">
        <f t="shared" si="2"/>
        <v>12</v>
      </c>
      <c r="L19" s="29">
        <v>37</v>
      </c>
      <c r="M19" s="7">
        <f t="shared" si="3"/>
        <v>13</v>
      </c>
      <c r="O19" s="29" t="s">
        <v>6</v>
      </c>
      <c r="P19" s="7" t="str">
        <f t="shared" si="4"/>
        <v/>
      </c>
      <c r="Q19" s="8"/>
      <c r="R19" s="34" t="s">
        <v>6</v>
      </c>
      <c r="S19" s="7" t="str">
        <f t="shared" si="5"/>
        <v/>
      </c>
      <c r="T19" s="8"/>
      <c r="U19" s="34">
        <v>39</v>
      </c>
      <c r="V19" s="7">
        <f t="shared" si="6"/>
        <v>13</v>
      </c>
      <c r="W19" s="8"/>
      <c r="X19" s="29" t="s">
        <v>6</v>
      </c>
      <c r="Y19" s="7" t="str">
        <f t="shared" si="7"/>
        <v/>
      </c>
      <c r="Z19" s="8"/>
      <c r="AA19" s="7">
        <v>19</v>
      </c>
      <c r="AB19" s="7">
        <v>20</v>
      </c>
      <c r="AC19" s="7">
        <v>12</v>
      </c>
      <c r="AD19" s="7">
        <v>13</v>
      </c>
      <c r="AE19" s="7">
        <v>0</v>
      </c>
      <c r="AF19" s="7">
        <v>0</v>
      </c>
      <c r="AG19" s="7">
        <v>13</v>
      </c>
      <c r="AH19" s="7">
        <v>0</v>
      </c>
      <c r="AI19" s="7"/>
      <c r="AJ19" s="36">
        <f t="shared" si="11"/>
        <v>65</v>
      </c>
      <c r="AK19" s="6">
        <v>10</v>
      </c>
      <c r="AL19" s="6">
        <f t="shared" si="12"/>
        <v>77</v>
      </c>
      <c r="AM19" s="6">
        <v>9</v>
      </c>
      <c r="AN19" s="6">
        <f t="shared" si="13"/>
        <v>77</v>
      </c>
      <c r="AO19" s="6">
        <v>11</v>
      </c>
      <c r="AQ19" s="6">
        <v>11010</v>
      </c>
      <c r="AS19" s="6">
        <v>10</v>
      </c>
      <c r="AT19" s="7" t="str">
        <v>Guy Green</v>
      </c>
    </row>
    <row r="20" spans="1:46" x14ac:dyDescent="0.2">
      <c r="A20" s="27" t="s">
        <v>71</v>
      </c>
      <c r="B20" s="26"/>
      <c r="C20" s="28">
        <v>30</v>
      </c>
      <c r="D20" s="7">
        <f t="shared" si="0"/>
        <v>10</v>
      </c>
      <c r="F20" s="34">
        <v>42</v>
      </c>
      <c r="G20" s="7">
        <f t="shared" si="1"/>
        <v>7</v>
      </c>
      <c r="I20" s="34">
        <v>30</v>
      </c>
      <c r="J20" s="7">
        <f t="shared" si="2"/>
        <v>5</v>
      </c>
      <c r="L20" s="34">
        <v>41</v>
      </c>
      <c r="M20" s="7">
        <f t="shared" si="3"/>
        <v>8</v>
      </c>
      <c r="O20" s="34" t="s">
        <v>6</v>
      </c>
      <c r="P20" s="7" t="str">
        <f t="shared" si="4"/>
        <v/>
      </c>
      <c r="Q20" s="8"/>
      <c r="R20" s="30" t="s">
        <v>6</v>
      </c>
      <c r="S20" s="7" t="str">
        <f t="shared" si="5"/>
        <v/>
      </c>
      <c r="T20" s="8"/>
      <c r="U20" s="34">
        <v>46</v>
      </c>
      <c r="V20" s="7">
        <f t="shared" si="6"/>
        <v>11</v>
      </c>
      <c r="W20" s="8"/>
      <c r="X20" s="34" t="s">
        <v>6</v>
      </c>
      <c r="Y20" s="7" t="str">
        <f t="shared" si="7"/>
        <v/>
      </c>
      <c r="Z20" s="8"/>
      <c r="AA20" s="7">
        <v>10</v>
      </c>
      <c r="AB20" s="7">
        <v>7</v>
      </c>
      <c r="AC20" s="7">
        <v>5</v>
      </c>
      <c r="AD20" s="7">
        <v>8</v>
      </c>
      <c r="AE20" s="7">
        <v>0</v>
      </c>
      <c r="AF20" s="7">
        <v>0</v>
      </c>
      <c r="AG20" s="7">
        <v>11</v>
      </c>
      <c r="AH20" s="7">
        <v>0</v>
      </c>
      <c r="AI20" s="7"/>
      <c r="AJ20" s="36">
        <f t="shared" si="11"/>
        <v>36</v>
      </c>
      <c r="AK20" s="6">
        <v>16</v>
      </c>
      <c r="AL20" s="6">
        <f t="shared" si="12"/>
        <v>41</v>
      </c>
      <c r="AM20" s="6">
        <v>16</v>
      </c>
      <c r="AN20" s="6">
        <f t="shared" si="13"/>
        <v>41</v>
      </c>
      <c r="AO20" s="6">
        <v>16</v>
      </c>
      <c r="AQ20" s="6">
        <v>17760</v>
      </c>
      <c r="AS20" s="6">
        <v>16</v>
      </c>
      <c r="AT20" s="7" t="str">
        <v>Lucas Grimwade</v>
      </c>
    </row>
    <row r="21" spans="1:46" x14ac:dyDescent="0.2">
      <c r="A21" s="27" t="s">
        <v>52</v>
      </c>
      <c r="B21" s="26"/>
      <c r="C21" s="103">
        <v>28.5</v>
      </c>
      <c r="D21" s="7">
        <f t="shared" si="0"/>
        <v>12</v>
      </c>
      <c r="F21" s="29">
        <v>35.5</v>
      </c>
      <c r="G21" s="7">
        <f t="shared" si="1"/>
        <v>9</v>
      </c>
      <c r="I21" s="29">
        <v>25.5</v>
      </c>
      <c r="J21" s="7">
        <f t="shared" si="2"/>
        <v>13</v>
      </c>
      <c r="L21" s="29">
        <v>30</v>
      </c>
      <c r="M21" s="7">
        <f t="shared" si="3"/>
        <v>18</v>
      </c>
      <c r="O21" s="29">
        <v>26</v>
      </c>
      <c r="P21" s="7">
        <f t="shared" si="4"/>
        <v>18</v>
      </c>
      <c r="Q21" s="8"/>
      <c r="R21" s="29">
        <v>37</v>
      </c>
      <c r="S21" s="7">
        <f t="shared" si="5"/>
        <v>9</v>
      </c>
      <c r="T21" s="8"/>
      <c r="U21" s="29">
        <v>30</v>
      </c>
      <c r="V21" s="7">
        <f t="shared" si="6"/>
        <v>20</v>
      </c>
      <c r="W21" s="8"/>
      <c r="X21" s="34" t="s">
        <v>6</v>
      </c>
      <c r="Y21" s="7" t="str">
        <f t="shared" si="7"/>
        <v/>
      </c>
      <c r="Z21" s="8"/>
      <c r="AA21" s="7">
        <v>12</v>
      </c>
      <c r="AB21" s="7">
        <v>9</v>
      </c>
      <c r="AC21" s="7">
        <v>13</v>
      </c>
      <c r="AD21" s="7">
        <v>18</v>
      </c>
      <c r="AE21" s="7">
        <v>18</v>
      </c>
      <c r="AF21" s="7">
        <v>9</v>
      </c>
      <c r="AG21" s="7">
        <v>20</v>
      </c>
      <c r="AH21" s="7">
        <v>0</v>
      </c>
      <c r="AI21" s="7"/>
      <c r="AJ21" s="36">
        <f t="shared" si="8"/>
        <v>69</v>
      </c>
      <c r="AK21" s="6">
        <v>7</v>
      </c>
      <c r="AL21" s="6">
        <f t="shared" si="9"/>
        <v>81</v>
      </c>
      <c r="AM21" s="6">
        <v>5</v>
      </c>
      <c r="AN21" s="6">
        <f t="shared" si="10"/>
        <v>90</v>
      </c>
      <c r="AO21" s="6">
        <v>6</v>
      </c>
      <c r="AQ21" s="6">
        <v>7560</v>
      </c>
      <c r="AS21" s="6">
        <v>7</v>
      </c>
      <c r="AT21" s="7" t="str">
        <v>Hugh Sanford</v>
      </c>
    </row>
    <row r="22" spans="1:46" x14ac:dyDescent="0.2">
      <c r="A22" s="27" t="s">
        <v>54</v>
      </c>
      <c r="C22" s="103">
        <v>26.5</v>
      </c>
      <c r="D22" s="7">
        <f t="shared" si="0"/>
        <v>13</v>
      </c>
      <c r="F22" s="29">
        <v>27.5</v>
      </c>
      <c r="G22" s="7">
        <f t="shared" si="1"/>
        <v>14</v>
      </c>
      <c r="I22" s="34">
        <v>28</v>
      </c>
      <c r="J22" s="7">
        <f t="shared" si="2"/>
        <v>9</v>
      </c>
      <c r="L22" s="34">
        <v>34</v>
      </c>
      <c r="M22" s="7">
        <f t="shared" si="3"/>
        <v>15</v>
      </c>
      <c r="O22" s="29">
        <v>27</v>
      </c>
      <c r="P22" s="7">
        <f t="shared" si="4"/>
        <v>16</v>
      </c>
      <c r="Q22" s="8"/>
      <c r="R22" s="29">
        <v>26</v>
      </c>
      <c r="S22" s="7">
        <f t="shared" si="5"/>
        <v>19</v>
      </c>
      <c r="T22" s="8"/>
      <c r="U22" s="34">
        <v>33</v>
      </c>
      <c r="V22" s="7">
        <f t="shared" si="6"/>
        <v>17</v>
      </c>
      <c r="W22" s="8"/>
      <c r="X22" s="34">
        <v>24</v>
      </c>
      <c r="Y22" s="7">
        <f t="shared" si="7"/>
        <v>19</v>
      </c>
      <c r="Z22" s="8"/>
      <c r="AA22" s="7">
        <v>13</v>
      </c>
      <c r="AB22" s="7">
        <v>14</v>
      </c>
      <c r="AC22" s="7">
        <v>9</v>
      </c>
      <c r="AD22" s="7">
        <v>15</v>
      </c>
      <c r="AE22" s="7">
        <v>16</v>
      </c>
      <c r="AF22" s="7">
        <v>19</v>
      </c>
      <c r="AG22" s="7">
        <v>17</v>
      </c>
      <c r="AH22" s="7">
        <v>19</v>
      </c>
      <c r="AI22" s="7"/>
      <c r="AJ22" s="36">
        <f t="shared" si="8"/>
        <v>71</v>
      </c>
      <c r="AK22" s="6">
        <v>6</v>
      </c>
      <c r="AL22" s="6">
        <f t="shared" si="9"/>
        <v>86</v>
      </c>
      <c r="AM22" s="6">
        <v>4</v>
      </c>
      <c r="AN22" s="6">
        <f t="shared" si="10"/>
        <v>100</v>
      </c>
      <c r="AO22" s="6">
        <v>2</v>
      </c>
      <c r="AQ22" s="6">
        <v>6420</v>
      </c>
      <c r="AS22" s="6">
        <v>6</v>
      </c>
      <c r="AT22" s="7" t="str">
        <v>Oscar Bunford</v>
      </c>
    </row>
    <row r="23" spans="1:46" x14ac:dyDescent="0.2">
      <c r="A23" s="27" t="s">
        <v>74</v>
      </c>
      <c r="C23" s="28">
        <v>34</v>
      </c>
      <c r="D23" s="7">
        <f t="shared" si="0"/>
        <v>7</v>
      </c>
      <c r="F23" s="34">
        <v>47</v>
      </c>
      <c r="G23" s="7">
        <f t="shared" si="1"/>
        <v>6</v>
      </c>
      <c r="I23" s="29" t="s">
        <v>6</v>
      </c>
      <c r="J23" s="7" t="str">
        <f t="shared" si="2"/>
        <v/>
      </c>
      <c r="L23" s="29">
        <v>38</v>
      </c>
      <c r="M23" s="7">
        <f t="shared" si="3"/>
        <v>11</v>
      </c>
      <c r="O23" s="29" t="s">
        <v>6</v>
      </c>
      <c r="P23" s="7" t="str">
        <f t="shared" si="4"/>
        <v/>
      </c>
      <c r="R23" s="34" t="s">
        <v>6</v>
      </c>
      <c r="S23" s="7" t="str">
        <f t="shared" si="5"/>
        <v/>
      </c>
      <c r="U23" s="34" t="s">
        <v>6</v>
      </c>
      <c r="V23" s="7" t="str">
        <f t="shared" si="6"/>
        <v/>
      </c>
      <c r="X23" s="29">
        <v>37</v>
      </c>
      <c r="Y23" s="7">
        <f t="shared" si="7"/>
        <v>7</v>
      </c>
      <c r="AA23" s="9">
        <v>7</v>
      </c>
      <c r="AB23" s="9">
        <v>6</v>
      </c>
      <c r="AC23" s="9">
        <v>0</v>
      </c>
      <c r="AD23" s="9">
        <v>11</v>
      </c>
      <c r="AE23" s="9">
        <v>0</v>
      </c>
      <c r="AF23" s="9">
        <v>0</v>
      </c>
      <c r="AG23" s="9">
        <v>0</v>
      </c>
      <c r="AH23" s="9">
        <v>7</v>
      </c>
      <c r="AJ23" s="36">
        <f t="shared" si="8"/>
        <v>31</v>
      </c>
      <c r="AK23" s="6">
        <v>20</v>
      </c>
      <c r="AL23" s="6">
        <f t="shared" si="9"/>
        <v>31</v>
      </c>
      <c r="AM23" s="6">
        <v>20</v>
      </c>
      <c r="AN23" s="6">
        <f t="shared" si="10"/>
        <v>31</v>
      </c>
      <c r="AO23" s="6">
        <v>20</v>
      </c>
      <c r="AQ23" s="6">
        <v>22200</v>
      </c>
      <c r="AS23" s="6">
        <v>20</v>
      </c>
      <c r="AT23" s="9" t="str">
        <v>George Rawlings</v>
      </c>
    </row>
    <row r="24" spans="1:46" x14ac:dyDescent="0.2">
      <c r="A24" s="105" t="s">
        <v>202</v>
      </c>
      <c r="C24" s="28" t="s">
        <v>6</v>
      </c>
      <c r="D24" s="7" t="str">
        <f t="shared" si="0"/>
        <v/>
      </c>
      <c r="F24" s="29" t="s">
        <v>6</v>
      </c>
      <c r="G24" s="7" t="str">
        <f t="shared" si="1"/>
        <v/>
      </c>
      <c r="I24" s="29">
        <v>23</v>
      </c>
      <c r="J24" s="7">
        <f t="shared" si="2"/>
        <v>17</v>
      </c>
      <c r="L24" s="29">
        <v>37</v>
      </c>
      <c r="M24" s="7">
        <f t="shared" si="3"/>
        <v>13</v>
      </c>
      <c r="O24" s="29">
        <v>32</v>
      </c>
      <c r="P24" s="7">
        <f t="shared" si="4"/>
        <v>14</v>
      </c>
      <c r="R24" s="34" t="s">
        <v>6</v>
      </c>
      <c r="S24" s="7" t="str">
        <f t="shared" si="5"/>
        <v/>
      </c>
      <c r="U24" s="34" t="s">
        <v>6</v>
      </c>
      <c r="V24" s="7" t="str">
        <f t="shared" si="6"/>
        <v/>
      </c>
      <c r="X24" s="29">
        <v>30</v>
      </c>
      <c r="Y24" s="7">
        <f t="shared" si="7"/>
        <v>14</v>
      </c>
      <c r="AA24" s="9">
        <v>0</v>
      </c>
      <c r="AB24" s="9">
        <v>0</v>
      </c>
      <c r="AC24" s="9">
        <v>17</v>
      </c>
      <c r="AD24" s="9">
        <v>13</v>
      </c>
      <c r="AE24" s="9">
        <v>14</v>
      </c>
      <c r="AF24" s="9">
        <v>0</v>
      </c>
      <c r="AG24" s="9">
        <v>0</v>
      </c>
      <c r="AH24" s="9">
        <v>14</v>
      </c>
      <c r="AJ24" s="36">
        <f t="shared" si="8"/>
        <v>58</v>
      </c>
      <c r="AK24" s="6">
        <v>13</v>
      </c>
      <c r="AL24" s="6">
        <f t="shared" si="9"/>
        <v>58</v>
      </c>
      <c r="AM24" s="6">
        <v>14</v>
      </c>
      <c r="AN24" s="6">
        <f t="shared" si="10"/>
        <v>58</v>
      </c>
      <c r="AO24" s="6">
        <v>14</v>
      </c>
      <c r="AQ24" s="6">
        <v>14540</v>
      </c>
      <c r="AS24" s="6">
        <v>13</v>
      </c>
      <c r="AT24" s="9" t="str">
        <v>Luiz Phillips</v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 t="s">
        <v>73</v>
      </c>
      <c r="C26" s="29">
        <v>31</v>
      </c>
      <c r="D26" s="7">
        <f t="shared" si="0"/>
        <v>9</v>
      </c>
      <c r="F26" s="34" t="s">
        <v>6</v>
      </c>
      <c r="G26" s="7" t="str">
        <f t="shared" si="1"/>
        <v/>
      </c>
      <c r="I26" s="29" t="s">
        <v>6</v>
      </c>
      <c r="J26" s="7" t="str">
        <f t="shared" si="2"/>
        <v/>
      </c>
      <c r="L26" s="29">
        <v>49</v>
      </c>
      <c r="M26" s="7">
        <f t="shared" si="3"/>
        <v>6</v>
      </c>
      <c r="O26" s="29" t="s">
        <v>6</v>
      </c>
      <c r="P26" s="7" t="str">
        <f t="shared" si="4"/>
        <v/>
      </c>
      <c r="R26" s="29">
        <v>41</v>
      </c>
      <c r="S26" s="7">
        <f t="shared" si="5"/>
        <v>8</v>
      </c>
      <c r="U26" s="29">
        <v>54</v>
      </c>
      <c r="V26" s="7">
        <f t="shared" si="6"/>
        <v>8</v>
      </c>
      <c r="X26" s="29">
        <v>35</v>
      </c>
      <c r="Y26" s="7">
        <f t="shared" si="7"/>
        <v>10</v>
      </c>
      <c r="AA26" s="9">
        <v>9</v>
      </c>
      <c r="AB26" s="9">
        <v>0</v>
      </c>
      <c r="AC26" s="9">
        <v>0</v>
      </c>
      <c r="AD26" s="9">
        <v>6</v>
      </c>
      <c r="AE26" s="9">
        <v>0</v>
      </c>
      <c r="AF26" s="9">
        <v>8</v>
      </c>
      <c r="AG26" s="9">
        <v>8</v>
      </c>
      <c r="AH26" s="9">
        <v>10</v>
      </c>
      <c r="AJ26" s="36">
        <f t="shared" si="8"/>
        <v>35</v>
      </c>
      <c r="AK26" s="6">
        <v>17</v>
      </c>
      <c r="AL26" s="6">
        <f t="shared" si="9"/>
        <v>41</v>
      </c>
      <c r="AM26" s="6">
        <v>16</v>
      </c>
      <c r="AN26" s="6">
        <f t="shared" si="10"/>
        <v>41</v>
      </c>
      <c r="AO26" s="6">
        <v>16</v>
      </c>
      <c r="AQ26" s="6">
        <v>18760</v>
      </c>
      <c r="AS26" s="6">
        <v>17</v>
      </c>
      <c r="AT26" s="9" t="str">
        <v>Monty Munro</v>
      </c>
    </row>
    <row r="27" spans="1:46" x14ac:dyDescent="0.2">
      <c r="A27" s="37" t="s">
        <v>203</v>
      </c>
      <c r="C27" s="29" t="s">
        <v>6</v>
      </c>
      <c r="D27" s="7" t="str">
        <f t="shared" si="0"/>
        <v/>
      </c>
      <c r="F27" s="34" t="s">
        <v>6</v>
      </c>
      <c r="G27" s="7" t="str">
        <f t="shared" si="1"/>
        <v/>
      </c>
      <c r="I27" s="29">
        <v>23.5</v>
      </c>
      <c r="J27" s="7">
        <f t="shared" si="2"/>
        <v>15</v>
      </c>
      <c r="L27" s="29">
        <v>27</v>
      </c>
      <c r="M27" s="7">
        <f t="shared" si="3"/>
        <v>19</v>
      </c>
      <c r="O27" s="34" t="s">
        <v>6</v>
      </c>
      <c r="P27" s="7" t="str">
        <f t="shared" si="4"/>
        <v/>
      </c>
      <c r="R27" s="34" t="s">
        <v>6</v>
      </c>
      <c r="S27" s="7" t="str">
        <f t="shared" si="5"/>
        <v/>
      </c>
      <c r="U27" s="34" t="s">
        <v>6</v>
      </c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15</v>
      </c>
      <c r="AD27" s="9">
        <v>19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34</v>
      </c>
      <c r="AK27" s="6">
        <v>18</v>
      </c>
      <c r="AL27" s="6">
        <f t="shared" si="9"/>
        <v>34</v>
      </c>
      <c r="AM27" s="6">
        <v>19</v>
      </c>
      <c r="AN27" s="6">
        <f t="shared" si="10"/>
        <v>34</v>
      </c>
      <c r="AO27" s="6">
        <v>19</v>
      </c>
      <c r="AQ27" s="6">
        <v>20090</v>
      </c>
      <c r="AS27" s="6">
        <v>19</v>
      </c>
      <c r="AT27" s="9" t="str">
        <v>Freddie Pearce</v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38" priority="1" stopIfTrue="1" operator="equal">
      <formula>18</formula>
    </cfRule>
    <cfRule type="cellIs" dxfId="37" priority="2" stopIfTrue="1" operator="equal">
      <formula>19</formula>
    </cfRule>
    <cfRule type="cellIs" dxfId="36" priority="3" stopIfTrue="1" operator="equal">
      <formula>20</formula>
    </cfRule>
  </conditionalFormatting>
  <conditionalFormatting sqref="E3 H3 K3 N3 Q3 T3 W3">
    <cfRule type="cellIs" dxfId="35" priority="4" stopIfTrue="1" operator="equal">
      <formula>18</formula>
    </cfRule>
    <cfRule type="cellIs" dxfId="34" priority="5" stopIfTrue="1" operator="equal">
      <formula>19</formula>
    </cfRule>
    <cfRule type="cellIs" dxfId="33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topLeftCell="V1" workbookViewId="0">
      <selection activeCell="X24" sqref="X2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HC B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27" t="str">
        <f>Leaderboards!D27</f>
        <v>Stur Marshall</v>
      </c>
      <c r="D3" s="128"/>
      <c r="E3" s="19"/>
      <c r="F3" s="127" t="str">
        <f>Leaderboards!D28</f>
        <v>Crane Valley</v>
      </c>
      <c r="G3" s="128"/>
      <c r="H3" s="19"/>
      <c r="I3" s="127" t="str">
        <f>Leaderboards!D29</f>
        <v>Wessex</v>
      </c>
      <c r="J3" s="128"/>
      <c r="K3" s="19"/>
      <c r="L3" s="127" t="str">
        <f>Leaderboards!D30</f>
        <v>Highcliffe Castle</v>
      </c>
      <c r="M3" s="128"/>
      <c r="N3" s="19"/>
      <c r="O3" s="127" t="str">
        <f>Leaderboards!D31</f>
        <v>Ferndown Forest</v>
      </c>
      <c r="P3" s="128"/>
      <c r="Q3" s="19"/>
      <c r="R3" s="127" t="str">
        <f>Leaderboards!D32</f>
        <v>Isle Of Purbeck</v>
      </c>
      <c r="S3" s="128"/>
      <c r="T3" s="19"/>
      <c r="U3" s="127" t="str">
        <f>Leaderboards!D33</f>
        <v>Canford School</v>
      </c>
      <c r="V3" s="128"/>
      <c r="W3" s="19"/>
      <c r="X3" s="127" t="str">
        <f>Leaderboards!D34</f>
        <v>Stur Marshall</v>
      </c>
      <c r="Y3" s="12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18</v>
      </c>
      <c r="AK3" s="106" t="s">
        <v>19</v>
      </c>
      <c r="AL3" s="106" t="s">
        <v>20</v>
      </c>
      <c r="AM3" s="106" t="s">
        <v>19</v>
      </c>
      <c r="AN3" s="106" t="s">
        <v>21</v>
      </c>
      <c r="AO3" s="106" t="s">
        <v>19</v>
      </c>
      <c r="AP3" s="106"/>
      <c r="AQ3" s="106" t="s">
        <v>22</v>
      </c>
      <c r="AR3" s="106"/>
      <c r="AS3" s="106" t="s">
        <v>23</v>
      </c>
      <c r="AT3" s="35"/>
      <c r="AU3" s="106"/>
    </row>
    <row r="4" spans="1:47" ht="14.25" x14ac:dyDescent="0.2">
      <c r="A4" s="20"/>
      <c r="B4" s="21"/>
      <c r="C4" s="22" t="s">
        <v>24</v>
      </c>
      <c r="D4" s="23" t="s">
        <v>25</v>
      </c>
      <c r="E4" s="24"/>
      <c r="F4" s="22" t="str">
        <f>C4</f>
        <v>Nett</v>
      </c>
      <c r="G4" s="23" t="s">
        <v>25</v>
      </c>
      <c r="H4" s="24"/>
      <c r="I4" s="22" t="str">
        <f>C4</f>
        <v>Nett</v>
      </c>
      <c r="J4" s="23" t="s">
        <v>25</v>
      </c>
      <c r="K4" s="24"/>
      <c r="L4" s="22" t="str">
        <f>C4</f>
        <v>Nett</v>
      </c>
      <c r="M4" s="23" t="s">
        <v>25</v>
      </c>
      <c r="N4" s="24"/>
      <c r="O4" s="22" t="str">
        <f>C4</f>
        <v>Nett</v>
      </c>
      <c r="P4" s="23" t="s">
        <v>25</v>
      </c>
      <c r="Q4" s="24"/>
      <c r="R4" s="22" t="str">
        <f>C4</f>
        <v>Nett</v>
      </c>
      <c r="S4" s="23" t="s">
        <v>25</v>
      </c>
      <c r="T4" s="24"/>
      <c r="U4" s="22" t="str">
        <f>C4</f>
        <v>Nett</v>
      </c>
      <c r="V4" s="23" t="s">
        <v>25</v>
      </c>
      <c r="W4" s="24"/>
      <c r="X4" s="22" t="str">
        <f>C4</f>
        <v>Nett</v>
      </c>
      <c r="Y4" s="23" t="s">
        <v>25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28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34"/>
      <c r="J6" s="7" t="str">
        <f>IF(AND(ISNUMBER(I6),I6&gt;0),MAX(1,IF(ISNUMBER(I6),21-RANK(I6,I$6:I$51,TRUE),0)),"")</f>
        <v/>
      </c>
      <c r="L6" s="34"/>
      <c r="M6" s="7" t="str">
        <f>IF(AND(ISNUMBER(L6),L6&gt;0),MAX(1,IF(ISNUMBER(L6),21-RANK(L6,L$6:L$51,TRUE),0)),"")</f>
        <v/>
      </c>
      <c r="O6" s="34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 t="s">
        <v>86</v>
      </c>
      <c r="B7" s="26"/>
      <c r="C7" s="28">
        <v>33</v>
      </c>
      <c r="D7" s="7">
        <f t="shared" ref="D7:D51" si="0">IF(AND(ISNUMBER(C7),C7&gt;0),MAX(1,IF(ISNUMBER(C7),21-RANK(C7,C$6:C$51,TRUE),0)),"")</f>
        <v>8</v>
      </c>
      <c r="F7" s="30" t="s">
        <v>6</v>
      </c>
      <c r="G7" s="7" t="str">
        <f t="shared" ref="G7:G51" si="1">IF(AND(ISNUMBER(F7),F7&gt;0),MAX(1,IF(ISNUMBER(F7),21-RANK(F7,F$6:F$51,TRUE),0)),"")</f>
        <v/>
      </c>
      <c r="I7" s="29">
        <v>25</v>
      </c>
      <c r="J7" s="7">
        <f t="shared" ref="J7:J51" si="2">IF(AND(ISNUMBER(I7),I7&gt;0),MAX(1,IF(ISNUMBER(I7),21-RANK(I7,I$6:I$51,TRUE),0)),"")</f>
        <v>14</v>
      </c>
      <c r="L7" s="29" t="s">
        <v>6</v>
      </c>
      <c r="M7" s="7" t="str">
        <f t="shared" ref="M7:M51" si="3">IF(AND(ISNUMBER(L7),L7&gt;0),MAX(1,IF(ISNUMBER(L7),21-RANK(L7,L$6:L$51,TRUE),0)),"")</f>
        <v/>
      </c>
      <c r="O7" s="29">
        <v>31</v>
      </c>
      <c r="P7" s="7">
        <f t="shared" ref="P7:P51" si="4">IF(AND(ISNUMBER(O7),O7&gt;0),MAX(1,IF(ISNUMBER(O7),21-RANK(O7,O$6:O$51,TRUE),0)),"")</f>
        <v>11</v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/>
      <c r="Y7" s="7" t="str">
        <f t="shared" ref="Y7:Y51" si="7">IF(AND(ISNUMBER(X7),X7&gt;0),MAX(1,IF(ISNUMBER(X7),21-RANK(X7,X$6:X$51,TRUE),0)),"")</f>
        <v/>
      </c>
      <c r="Z7" s="8"/>
      <c r="AA7" s="7">
        <v>8</v>
      </c>
      <c r="AB7" s="7">
        <v>0</v>
      </c>
      <c r="AC7" s="7">
        <v>14</v>
      </c>
      <c r="AD7" s="7">
        <v>0</v>
      </c>
      <c r="AE7" s="7">
        <v>11</v>
      </c>
      <c r="AF7" s="7">
        <v>0</v>
      </c>
      <c r="AG7" s="7">
        <v>0</v>
      </c>
      <c r="AH7" s="7">
        <v>0</v>
      </c>
      <c r="AI7" s="7"/>
      <c r="AJ7" s="36">
        <f t="shared" ref="AJ7:AJ50" si="8">IF(A7&gt;0,LARGE(AA7:AH7,1)+LARGE(AA7:AH7,2)+LARGE(AA7:AH7,3)+LARGE(AA7:AH7,4),0)</f>
        <v>33</v>
      </c>
      <c r="AK7" s="6">
        <v>21</v>
      </c>
      <c r="AL7" s="6">
        <f t="shared" ref="AL7:AL50" si="9">IF(A7&gt;0,LARGE(AA7:AH7,1)+LARGE(AA7:AH7,2)+LARGE(AA7:AH7,3)+LARGE(AA7:AH7,4)+LARGE(AA7:AH7,5),0)</f>
        <v>33</v>
      </c>
      <c r="AM7" s="6">
        <v>22</v>
      </c>
      <c r="AN7" s="6">
        <f t="shared" ref="AN7:AN50" si="10">IF(A7&gt;0,LARGE(AA7:AH7,1)+LARGE(AA7:AH7,2)+LARGE(AA7:AH7,3)+LARGE(AA7:AH7,4)+LARGE(AA7:AH7,5)+LARGE(AA7:AH7,6),0)</f>
        <v>33</v>
      </c>
      <c r="AO7" s="6">
        <v>22</v>
      </c>
      <c r="AQ7" s="6">
        <v>23420</v>
      </c>
      <c r="AS7" s="6">
        <v>21</v>
      </c>
      <c r="AT7" s="7" t="str">
        <v>Jared Braid</v>
      </c>
    </row>
    <row r="8" spans="1:47" x14ac:dyDescent="0.2">
      <c r="A8" s="37" t="s">
        <v>87</v>
      </c>
      <c r="B8" s="26"/>
      <c r="C8" s="103">
        <v>34</v>
      </c>
      <c r="D8" s="7">
        <f t="shared" si="0"/>
        <v>5</v>
      </c>
      <c r="F8" s="30">
        <v>33</v>
      </c>
      <c r="G8" s="7">
        <f t="shared" si="1"/>
        <v>15</v>
      </c>
      <c r="I8" s="29">
        <v>24</v>
      </c>
      <c r="J8" s="7">
        <f t="shared" si="2"/>
        <v>16</v>
      </c>
      <c r="L8" s="29">
        <v>33</v>
      </c>
      <c r="M8" s="7">
        <f t="shared" si="3"/>
        <v>15</v>
      </c>
      <c r="O8" s="29">
        <v>30</v>
      </c>
      <c r="P8" s="7">
        <f t="shared" si="4"/>
        <v>13</v>
      </c>
      <c r="Q8" s="8"/>
      <c r="R8" s="29">
        <v>32</v>
      </c>
      <c r="S8" s="7">
        <f t="shared" si="5"/>
        <v>12</v>
      </c>
      <c r="T8" s="8"/>
      <c r="U8" s="29">
        <v>32</v>
      </c>
      <c r="V8" s="7">
        <f t="shared" si="6"/>
        <v>17</v>
      </c>
      <c r="W8" s="8"/>
      <c r="X8" s="29">
        <v>23</v>
      </c>
      <c r="Y8" s="7">
        <f t="shared" si="7"/>
        <v>19</v>
      </c>
      <c r="Z8" s="8"/>
      <c r="AA8" s="7">
        <v>5</v>
      </c>
      <c r="AB8" s="7">
        <v>15</v>
      </c>
      <c r="AC8" s="7">
        <v>16</v>
      </c>
      <c r="AD8" s="7">
        <v>15</v>
      </c>
      <c r="AE8" s="7">
        <v>13</v>
      </c>
      <c r="AF8" s="7">
        <v>12</v>
      </c>
      <c r="AG8" s="7">
        <v>17</v>
      </c>
      <c r="AH8" s="7">
        <v>19</v>
      </c>
      <c r="AI8" s="7"/>
      <c r="AJ8" s="36">
        <f t="shared" si="8"/>
        <v>67</v>
      </c>
      <c r="AK8" s="6">
        <v>6</v>
      </c>
      <c r="AL8" s="6">
        <f t="shared" si="9"/>
        <v>82</v>
      </c>
      <c r="AM8" s="6">
        <v>4</v>
      </c>
      <c r="AN8" s="6">
        <f t="shared" si="10"/>
        <v>95</v>
      </c>
      <c r="AO8" s="6">
        <v>4</v>
      </c>
      <c r="AQ8" s="6">
        <v>6440</v>
      </c>
      <c r="AS8" s="6">
        <v>6</v>
      </c>
      <c r="AT8" s="7" t="str">
        <v>Brad Burns</v>
      </c>
    </row>
    <row r="9" spans="1:47" x14ac:dyDescent="0.2">
      <c r="A9" s="27" t="s">
        <v>88</v>
      </c>
      <c r="B9" s="26"/>
      <c r="C9" s="28">
        <v>35</v>
      </c>
      <c r="D9" s="7">
        <f t="shared" si="0"/>
        <v>4</v>
      </c>
      <c r="F9" s="104">
        <v>33</v>
      </c>
      <c r="G9" s="7">
        <f t="shared" si="1"/>
        <v>15</v>
      </c>
      <c r="I9" s="34">
        <v>20</v>
      </c>
      <c r="J9" s="7">
        <f t="shared" si="2"/>
        <v>20</v>
      </c>
      <c r="L9" s="29" t="s">
        <v>6</v>
      </c>
      <c r="M9" s="7" t="str">
        <f t="shared" si="3"/>
        <v/>
      </c>
      <c r="O9" s="29">
        <v>25</v>
      </c>
      <c r="P9" s="7">
        <f t="shared" si="4"/>
        <v>19</v>
      </c>
      <c r="Q9" s="8"/>
      <c r="R9" s="29">
        <v>29</v>
      </c>
      <c r="S9" s="7">
        <f t="shared" si="5"/>
        <v>15</v>
      </c>
      <c r="T9" s="8"/>
      <c r="U9" s="34">
        <v>36</v>
      </c>
      <c r="V9" s="7">
        <f t="shared" si="6"/>
        <v>13</v>
      </c>
      <c r="W9" s="8"/>
      <c r="X9" s="34">
        <v>29</v>
      </c>
      <c r="Y9" s="7">
        <f t="shared" si="7"/>
        <v>9</v>
      </c>
      <c r="Z9" s="8"/>
      <c r="AA9" s="7">
        <v>4</v>
      </c>
      <c r="AB9" s="7">
        <v>15</v>
      </c>
      <c r="AC9" s="7">
        <v>20</v>
      </c>
      <c r="AD9" s="7">
        <v>0</v>
      </c>
      <c r="AE9" s="7">
        <v>19</v>
      </c>
      <c r="AF9" s="7">
        <v>15</v>
      </c>
      <c r="AG9" s="7">
        <v>13</v>
      </c>
      <c r="AH9" s="7">
        <v>9</v>
      </c>
      <c r="AI9" s="7"/>
      <c r="AJ9" s="36">
        <f t="shared" si="8"/>
        <v>69</v>
      </c>
      <c r="AK9" s="6">
        <v>5</v>
      </c>
      <c r="AL9" s="6">
        <f t="shared" si="9"/>
        <v>82</v>
      </c>
      <c r="AM9" s="6">
        <v>4</v>
      </c>
      <c r="AN9" s="6">
        <f t="shared" si="10"/>
        <v>91</v>
      </c>
      <c r="AO9" s="6">
        <v>6</v>
      </c>
      <c r="AQ9" s="6">
        <v>5460</v>
      </c>
      <c r="AS9" s="6">
        <v>5</v>
      </c>
      <c r="AT9" s="7" t="str">
        <v>Oliver Clegg</v>
      </c>
    </row>
    <row r="10" spans="1:47" x14ac:dyDescent="0.2">
      <c r="A10" s="27" t="s">
        <v>89</v>
      </c>
      <c r="B10" s="26"/>
      <c r="C10" s="103">
        <v>27</v>
      </c>
      <c r="D10" s="7">
        <f t="shared" si="0"/>
        <v>19</v>
      </c>
      <c r="F10" s="104">
        <v>40</v>
      </c>
      <c r="G10" s="7">
        <f t="shared" si="1"/>
        <v>6</v>
      </c>
      <c r="I10" s="34">
        <v>26</v>
      </c>
      <c r="J10" s="7">
        <f t="shared" si="2"/>
        <v>11</v>
      </c>
      <c r="L10" s="34">
        <v>41</v>
      </c>
      <c r="M10" s="7">
        <f t="shared" si="3"/>
        <v>9</v>
      </c>
      <c r="O10" s="34">
        <v>34</v>
      </c>
      <c r="P10" s="7">
        <f t="shared" si="4"/>
        <v>3</v>
      </c>
      <c r="Q10" s="8"/>
      <c r="R10" s="34">
        <v>39</v>
      </c>
      <c r="S10" s="7">
        <f t="shared" si="5"/>
        <v>11</v>
      </c>
      <c r="T10" s="8"/>
      <c r="U10" s="34">
        <v>42</v>
      </c>
      <c r="V10" s="7">
        <f t="shared" si="6"/>
        <v>8</v>
      </c>
      <c r="W10" s="8"/>
      <c r="X10" s="29">
        <v>31</v>
      </c>
      <c r="Y10" s="7">
        <f t="shared" si="7"/>
        <v>7</v>
      </c>
      <c r="Z10" s="8"/>
      <c r="AA10" s="7">
        <v>19</v>
      </c>
      <c r="AB10" s="7">
        <v>6</v>
      </c>
      <c r="AC10" s="7">
        <v>11</v>
      </c>
      <c r="AD10" s="7">
        <v>9</v>
      </c>
      <c r="AE10" s="7">
        <v>3</v>
      </c>
      <c r="AF10" s="7">
        <v>11</v>
      </c>
      <c r="AG10" s="7">
        <v>8</v>
      </c>
      <c r="AH10" s="7">
        <v>7</v>
      </c>
      <c r="AI10" s="7"/>
      <c r="AJ10" s="36">
        <f t="shared" si="8"/>
        <v>50</v>
      </c>
      <c r="AK10" s="6">
        <v>15</v>
      </c>
      <c r="AL10" s="6">
        <f t="shared" si="9"/>
        <v>58</v>
      </c>
      <c r="AM10" s="6">
        <v>14</v>
      </c>
      <c r="AN10" s="6">
        <f t="shared" si="10"/>
        <v>65</v>
      </c>
      <c r="AO10" s="6">
        <v>12</v>
      </c>
      <c r="AQ10" s="6">
        <v>16520</v>
      </c>
      <c r="AS10" s="6">
        <v>15</v>
      </c>
      <c r="AT10" s="7" t="str">
        <v>Damien Davis</v>
      </c>
    </row>
    <row r="11" spans="1:47" x14ac:dyDescent="0.2">
      <c r="A11" s="27" t="s">
        <v>90</v>
      </c>
      <c r="B11" s="26"/>
      <c r="C11" s="28">
        <v>31</v>
      </c>
      <c r="D11" s="7">
        <f t="shared" si="0"/>
        <v>13</v>
      </c>
      <c r="F11" s="104">
        <v>33</v>
      </c>
      <c r="G11" s="7">
        <f t="shared" si="1"/>
        <v>15</v>
      </c>
      <c r="I11" s="29">
        <v>25</v>
      </c>
      <c r="J11" s="7">
        <f t="shared" si="2"/>
        <v>14</v>
      </c>
      <c r="L11" s="29">
        <v>42</v>
      </c>
      <c r="M11" s="7">
        <f t="shared" si="3"/>
        <v>8</v>
      </c>
      <c r="O11" s="29">
        <v>29</v>
      </c>
      <c r="P11" s="7">
        <f t="shared" si="4"/>
        <v>14</v>
      </c>
      <c r="Q11" s="8"/>
      <c r="R11" s="34" t="s">
        <v>6</v>
      </c>
      <c r="S11" s="7" t="str">
        <f t="shared" si="5"/>
        <v/>
      </c>
      <c r="T11" s="8"/>
      <c r="U11" s="29">
        <v>40</v>
      </c>
      <c r="V11" s="7">
        <f t="shared" si="6"/>
        <v>9</v>
      </c>
      <c r="W11" s="8"/>
      <c r="X11" s="29">
        <v>32</v>
      </c>
      <c r="Y11" s="7">
        <f t="shared" si="7"/>
        <v>6</v>
      </c>
      <c r="Z11" s="8"/>
      <c r="AA11" s="7">
        <v>13</v>
      </c>
      <c r="AB11" s="7">
        <v>15</v>
      </c>
      <c r="AC11" s="7">
        <v>14</v>
      </c>
      <c r="AD11" s="7">
        <v>8</v>
      </c>
      <c r="AE11" s="7">
        <v>14</v>
      </c>
      <c r="AF11" s="7">
        <v>0</v>
      </c>
      <c r="AG11" s="7">
        <v>9</v>
      </c>
      <c r="AH11" s="7">
        <v>6</v>
      </c>
      <c r="AI11" s="7"/>
      <c r="AJ11" s="36">
        <f t="shared" si="8"/>
        <v>56</v>
      </c>
      <c r="AK11" s="6">
        <v>11</v>
      </c>
      <c r="AL11" s="6">
        <f t="shared" si="9"/>
        <v>65</v>
      </c>
      <c r="AM11" s="6">
        <v>11</v>
      </c>
      <c r="AN11" s="6">
        <f t="shared" si="10"/>
        <v>73</v>
      </c>
      <c r="AO11" s="6">
        <v>11</v>
      </c>
      <c r="AQ11" s="6">
        <v>12210</v>
      </c>
      <c r="AS11" s="6">
        <v>11</v>
      </c>
      <c r="AT11" s="7" t="str">
        <v>Archie Flower</v>
      </c>
    </row>
    <row r="12" spans="1:47" x14ac:dyDescent="0.2">
      <c r="A12" s="37" t="s">
        <v>91</v>
      </c>
      <c r="B12" s="26"/>
      <c r="C12" s="103">
        <v>33</v>
      </c>
      <c r="D12" s="7">
        <f t="shared" si="0"/>
        <v>8</v>
      </c>
      <c r="F12" s="29">
        <v>36</v>
      </c>
      <c r="G12" s="7">
        <f t="shared" si="1"/>
        <v>8</v>
      </c>
      <c r="I12" s="34">
        <v>31</v>
      </c>
      <c r="J12" s="7">
        <f t="shared" si="2"/>
        <v>5</v>
      </c>
      <c r="L12" s="34">
        <v>29</v>
      </c>
      <c r="M12" s="7">
        <f t="shared" si="3"/>
        <v>20</v>
      </c>
      <c r="O12" s="34">
        <v>26</v>
      </c>
      <c r="P12" s="7">
        <f t="shared" si="4"/>
        <v>18</v>
      </c>
      <c r="Q12" s="8"/>
      <c r="R12" s="34" t="s">
        <v>6</v>
      </c>
      <c r="S12" s="7" t="str">
        <f t="shared" si="5"/>
        <v/>
      </c>
      <c r="T12" s="8"/>
      <c r="U12" s="34">
        <v>37.5</v>
      </c>
      <c r="V12" s="7">
        <f t="shared" si="6"/>
        <v>12</v>
      </c>
      <c r="W12" s="8"/>
      <c r="X12" s="34">
        <v>28.5</v>
      </c>
      <c r="Y12" s="7">
        <f t="shared" si="7"/>
        <v>10</v>
      </c>
      <c r="Z12" s="8"/>
      <c r="AA12" s="7">
        <v>8</v>
      </c>
      <c r="AB12" s="7">
        <v>8</v>
      </c>
      <c r="AC12" s="7">
        <v>5</v>
      </c>
      <c r="AD12" s="7">
        <v>20</v>
      </c>
      <c r="AE12" s="7">
        <v>18</v>
      </c>
      <c r="AF12" s="7">
        <v>0</v>
      </c>
      <c r="AG12" s="7">
        <v>12</v>
      </c>
      <c r="AH12" s="7">
        <v>10</v>
      </c>
      <c r="AI12" s="7"/>
      <c r="AJ12" s="36">
        <f t="shared" si="8"/>
        <v>60</v>
      </c>
      <c r="AK12" s="6">
        <v>10</v>
      </c>
      <c r="AL12" s="6">
        <f t="shared" si="9"/>
        <v>68</v>
      </c>
      <c r="AM12" s="6">
        <v>10</v>
      </c>
      <c r="AN12" s="6">
        <f t="shared" si="10"/>
        <v>76</v>
      </c>
      <c r="AO12" s="6">
        <v>10</v>
      </c>
      <c r="AQ12" s="6">
        <v>11100</v>
      </c>
      <c r="AS12" s="6">
        <v>10</v>
      </c>
      <c r="AT12" s="7" t="str">
        <v>Harry Hancock</v>
      </c>
    </row>
    <row r="13" spans="1:47" ht="12" customHeight="1" x14ac:dyDescent="0.2">
      <c r="A13" s="27" t="s">
        <v>92</v>
      </c>
      <c r="B13" s="26"/>
      <c r="C13" s="28">
        <v>33.5</v>
      </c>
      <c r="D13" s="7">
        <f t="shared" si="0"/>
        <v>6</v>
      </c>
      <c r="F13" s="34">
        <v>26.5</v>
      </c>
      <c r="G13" s="7">
        <f t="shared" si="1"/>
        <v>20</v>
      </c>
      <c r="I13" s="29">
        <v>27.5</v>
      </c>
      <c r="J13" s="7">
        <f t="shared" si="2"/>
        <v>8</v>
      </c>
      <c r="L13" s="29">
        <v>31</v>
      </c>
      <c r="M13" s="7">
        <f t="shared" si="3"/>
        <v>18</v>
      </c>
      <c r="O13" s="29">
        <v>23</v>
      </c>
      <c r="P13" s="7">
        <f t="shared" si="4"/>
        <v>20</v>
      </c>
      <c r="Q13" s="8"/>
      <c r="R13" s="29" t="s">
        <v>6</v>
      </c>
      <c r="S13" s="7" t="str">
        <f t="shared" si="5"/>
        <v/>
      </c>
      <c r="T13" s="8"/>
      <c r="U13" s="29">
        <v>33</v>
      </c>
      <c r="V13" s="7">
        <f t="shared" si="6"/>
        <v>16</v>
      </c>
      <c r="W13" s="8"/>
      <c r="X13" s="29">
        <v>25.5</v>
      </c>
      <c r="Y13" s="7">
        <f t="shared" si="7"/>
        <v>17</v>
      </c>
      <c r="Z13" s="8"/>
      <c r="AA13" s="7">
        <v>6</v>
      </c>
      <c r="AB13" s="7">
        <v>20</v>
      </c>
      <c r="AC13" s="7">
        <v>8</v>
      </c>
      <c r="AD13" s="7">
        <v>18</v>
      </c>
      <c r="AE13" s="7">
        <v>20</v>
      </c>
      <c r="AF13" s="7">
        <v>0</v>
      </c>
      <c r="AG13" s="7">
        <v>16</v>
      </c>
      <c r="AH13" s="7">
        <v>17</v>
      </c>
      <c r="AI13" s="7"/>
      <c r="AJ13" s="36">
        <f t="shared" si="8"/>
        <v>75</v>
      </c>
      <c r="AK13" s="6">
        <v>1</v>
      </c>
      <c r="AL13" s="6">
        <f t="shared" si="9"/>
        <v>91</v>
      </c>
      <c r="AM13" s="6">
        <v>1</v>
      </c>
      <c r="AN13" s="6">
        <f t="shared" si="10"/>
        <v>99</v>
      </c>
      <c r="AO13" s="6">
        <v>2</v>
      </c>
      <c r="AQ13" s="6">
        <v>1120</v>
      </c>
      <c r="AS13" s="6">
        <v>1</v>
      </c>
      <c r="AT13" s="7" t="str">
        <v>Jack Hancock</v>
      </c>
    </row>
    <row r="14" spans="1:47" x14ac:dyDescent="0.2">
      <c r="A14" s="27" t="s">
        <v>93</v>
      </c>
      <c r="B14" s="26"/>
      <c r="C14" s="103">
        <v>30</v>
      </c>
      <c r="D14" s="7">
        <f t="shared" si="0"/>
        <v>15</v>
      </c>
      <c r="F14" s="34">
        <v>41</v>
      </c>
      <c r="G14" s="7">
        <f t="shared" si="1"/>
        <v>4</v>
      </c>
      <c r="I14" s="29">
        <v>23</v>
      </c>
      <c r="J14" s="7">
        <f t="shared" si="2"/>
        <v>17</v>
      </c>
      <c r="L14" s="29">
        <v>42.5</v>
      </c>
      <c r="M14" s="7">
        <f t="shared" si="3"/>
        <v>6</v>
      </c>
      <c r="O14" s="29" t="s">
        <v>6</v>
      </c>
      <c r="P14" s="7" t="str">
        <f t="shared" si="4"/>
        <v/>
      </c>
      <c r="Q14" s="8"/>
      <c r="R14" s="29">
        <v>28</v>
      </c>
      <c r="S14" s="7">
        <f t="shared" si="5"/>
        <v>17</v>
      </c>
      <c r="T14" s="8"/>
      <c r="U14" s="29" t="s">
        <v>6</v>
      </c>
      <c r="V14" s="7" t="str">
        <f t="shared" si="6"/>
        <v/>
      </c>
      <c r="W14" s="8"/>
      <c r="X14" s="29" t="s">
        <v>6</v>
      </c>
      <c r="Y14" s="7" t="str">
        <f t="shared" si="7"/>
        <v/>
      </c>
      <c r="Z14" s="8"/>
      <c r="AA14" s="7">
        <v>15</v>
      </c>
      <c r="AB14" s="7">
        <v>4</v>
      </c>
      <c r="AC14" s="7">
        <v>17</v>
      </c>
      <c r="AD14" s="7">
        <v>6</v>
      </c>
      <c r="AE14" s="7">
        <v>0</v>
      </c>
      <c r="AF14" s="7">
        <v>17</v>
      </c>
      <c r="AG14" s="7">
        <v>0</v>
      </c>
      <c r="AH14" s="7">
        <v>0</v>
      </c>
      <c r="AI14" s="7"/>
      <c r="AJ14" s="36">
        <f t="shared" si="8"/>
        <v>55</v>
      </c>
      <c r="AK14" s="6">
        <v>12</v>
      </c>
      <c r="AL14" s="6">
        <f t="shared" si="9"/>
        <v>59</v>
      </c>
      <c r="AM14" s="6">
        <v>13</v>
      </c>
      <c r="AN14" s="6">
        <f t="shared" si="10"/>
        <v>59</v>
      </c>
      <c r="AO14" s="6">
        <v>14</v>
      </c>
      <c r="AQ14" s="6">
        <v>13440</v>
      </c>
      <c r="AS14" s="6">
        <v>12</v>
      </c>
      <c r="AT14" s="7" t="str">
        <v>Luke James</v>
      </c>
    </row>
    <row r="15" spans="1:47" x14ac:dyDescent="0.2">
      <c r="A15" s="27" t="s">
        <v>94</v>
      </c>
      <c r="B15" s="26"/>
      <c r="C15" s="28">
        <v>29</v>
      </c>
      <c r="D15" s="7">
        <f t="shared" si="0"/>
        <v>16</v>
      </c>
      <c r="F15" s="30">
        <v>41</v>
      </c>
      <c r="G15" s="7">
        <f t="shared" si="1"/>
        <v>4</v>
      </c>
      <c r="I15" s="29">
        <v>26</v>
      </c>
      <c r="J15" s="7">
        <f t="shared" si="2"/>
        <v>11</v>
      </c>
      <c r="L15" s="29">
        <v>29</v>
      </c>
      <c r="M15" s="7">
        <f t="shared" si="3"/>
        <v>20</v>
      </c>
      <c r="O15" s="34">
        <v>27</v>
      </c>
      <c r="P15" s="7">
        <f t="shared" si="4"/>
        <v>16</v>
      </c>
      <c r="Q15" s="8"/>
      <c r="R15" s="34" t="s">
        <v>6</v>
      </c>
      <c r="S15" s="7" t="str">
        <f t="shared" si="5"/>
        <v/>
      </c>
      <c r="T15" s="8"/>
      <c r="U15" s="29">
        <v>31</v>
      </c>
      <c r="V15" s="7">
        <f t="shared" si="6"/>
        <v>19</v>
      </c>
      <c r="W15" s="8"/>
      <c r="X15" s="29">
        <v>32</v>
      </c>
      <c r="Y15" s="7">
        <f t="shared" si="7"/>
        <v>6</v>
      </c>
      <c r="Z15" s="8"/>
      <c r="AA15" s="7">
        <v>16</v>
      </c>
      <c r="AB15" s="7">
        <v>4</v>
      </c>
      <c r="AC15" s="7">
        <v>11</v>
      </c>
      <c r="AD15" s="7">
        <v>20</v>
      </c>
      <c r="AE15" s="7">
        <v>16</v>
      </c>
      <c r="AF15" s="7">
        <v>0</v>
      </c>
      <c r="AG15" s="7">
        <v>19</v>
      </c>
      <c r="AH15" s="7">
        <v>6</v>
      </c>
      <c r="AI15" s="7"/>
      <c r="AJ15" s="36">
        <f t="shared" si="8"/>
        <v>71</v>
      </c>
      <c r="AK15" s="6">
        <v>4</v>
      </c>
      <c r="AL15" s="6">
        <f t="shared" si="9"/>
        <v>82</v>
      </c>
      <c r="AM15" s="6">
        <v>4</v>
      </c>
      <c r="AN15" s="6">
        <f t="shared" si="10"/>
        <v>88</v>
      </c>
      <c r="AO15" s="6">
        <v>7</v>
      </c>
      <c r="AQ15" s="6">
        <v>4470</v>
      </c>
      <c r="AS15" s="6">
        <v>4</v>
      </c>
      <c r="AT15" s="7" t="str">
        <v>Ben Knight</v>
      </c>
    </row>
    <row r="16" spans="1:47" x14ac:dyDescent="0.2">
      <c r="A16" s="27" t="s">
        <v>95</v>
      </c>
      <c r="B16" s="26"/>
      <c r="C16" s="103">
        <v>26</v>
      </c>
      <c r="D16" s="7">
        <f t="shared" si="0"/>
        <v>20</v>
      </c>
      <c r="F16" s="34" t="s">
        <v>6</v>
      </c>
      <c r="G16" s="7" t="str">
        <f t="shared" si="1"/>
        <v/>
      </c>
      <c r="I16" s="29" t="s">
        <v>6</v>
      </c>
      <c r="J16" s="7" t="str">
        <f t="shared" si="2"/>
        <v/>
      </c>
      <c r="L16" s="29">
        <v>36</v>
      </c>
      <c r="M16" s="7">
        <f t="shared" si="3"/>
        <v>12</v>
      </c>
      <c r="O16" s="29">
        <v>33</v>
      </c>
      <c r="P16" s="7">
        <f t="shared" si="4"/>
        <v>5</v>
      </c>
      <c r="Q16" s="8"/>
      <c r="R16" s="34" t="s">
        <v>6</v>
      </c>
      <c r="S16" s="7" t="str">
        <f t="shared" si="5"/>
        <v/>
      </c>
      <c r="T16" s="8"/>
      <c r="U16" s="34">
        <v>38</v>
      </c>
      <c r="V16" s="7">
        <f t="shared" si="6"/>
        <v>11</v>
      </c>
      <c r="W16" s="8"/>
      <c r="X16" s="34">
        <v>33</v>
      </c>
      <c r="Y16" s="7">
        <f t="shared" si="7"/>
        <v>4</v>
      </c>
      <c r="Z16" s="8"/>
      <c r="AA16" s="7">
        <v>20</v>
      </c>
      <c r="AB16" s="7">
        <v>0</v>
      </c>
      <c r="AC16" s="7">
        <v>0</v>
      </c>
      <c r="AD16" s="7">
        <v>12</v>
      </c>
      <c r="AE16" s="7">
        <v>5</v>
      </c>
      <c r="AF16" s="7">
        <v>0</v>
      </c>
      <c r="AG16" s="7">
        <v>11</v>
      </c>
      <c r="AH16" s="7">
        <v>4</v>
      </c>
      <c r="AI16" s="7"/>
      <c r="AJ16" s="36">
        <f t="shared" si="8"/>
        <v>48</v>
      </c>
      <c r="AK16" s="6">
        <v>17</v>
      </c>
      <c r="AL16" s="6">
        <f t="shared" si="9"/>
        <v>52</v>
      </c>
      <c r="AM16" s="6">
        <v>18</v>
      </c>
      <c r="AN16" s="6">
        <f t="shared" si="10"/>
        <v>52</v>
      </c>
      <c r="AO16" s="6">
        <v>18</v>
      </c>
      <c r="AQ16" s="6">
        <v>18980</v>
      </c>
      <c r="AS16" s="6">
        <v>18</v>
      </c>
      <c r="AT16" s="7" t="str">
        <v>Cameron Pike</v>
      </c>
    </row>
    <row r="17" spans="1:46" x14ac:dyDescent="0.2">
      <c r="A17" s="27" t="s">
        <v>96</v>
      </c>
      <c r="C17" s="28">
        <v>27</v>
      </c>
      <c r="D17" s="7">
        <f t="shared" si="0"/>
        <v>19</v>
      </c>
      <c r="F17" s="30">
        <v>33</v>
      </c>
      <c r="G17" s="7">
        <f t="shared" si="1"/>
        <v>15</v>
      </c>
      <c r="I17" s="29" t="s">
        <v>6</v>
      </c>
      <c r="J17" s="7" t="str">
        <f t="shared" si="2"/>
        <v/>
      </c>
      <c r="L17" s="29" t="s">
        <v>6</v>
      </c>
      <c r="M17" s="7" t="str">
        <f t="shared" si="3"/>
        <v/>
      </c>
      <c r="O17" s="29">
        <v>31.5</v>
      </c>
      <c r="P17" s="7">
        <f t="shared" si="4"/>
        <v>9</v>
      </c>
      <c r="Q17" s="8"/>
      <c r="R17" s="29">
        <v>27.5</v>
      </c>
      <c r="S17" s="7">
        <f t="shared" si="5"/>
        <v>18</v>
      </c>
      <c r="T17" s="8"/>
      <c r="U17" s="29">
        <v>31</v>
      </c>
      <c r="V17" s="7">
        <f t="shared" si="6"/>
        <v>19</v>
      </c>
      <c r="W17" s="8"/>
      <c r="X17" s="29">
        <v>25</v>
      </c>
      <c r="Y17" s="7">
        <f t="shared" si="7"/>
        <v>18</v>
      </c>
      <c r="Z17" s="8"/>
      <c r="AA17" s="7">
        <v>19</v>
      </c>
      <c r="AB17" s="7">
        <v>15</v>
      </c>
      <c r="AC17" s="7">
        <v>0</v>
      </c>
      <c r="AD17" s="7">
        <v>0</v>
      </c>
      <c r="AE17" s="7">
        <v>9</v>
      </c>
      <c r="AF17" s="7">
        <v>18</v>
      </c>
      <c r="AG17" s="7">
        <v>19</v>
      </c>
      <c r="AH17" s="7">
        <v>18</v>
      </c>
      <c r="AI17" s="7"/>
      <c r="AJ17" s="36">
        <f t="shared" si="8"/>
        <v>74</v>
      </c>
      <c r="AK17" s="6">
        <v>2</v>
      </c>
      <c r="AL17" s="6">
        <f t="shared" si="9"/>
        <v>89</v>
      </c>
      <c r="AM17" s="6">
        <v>2</v>
      </c>
      <c r="AN17" s="6">
        <f t="shared" si="10"/>
        <v>98</v>
      </c>
      <c r="AO17" s="6">
        <v>3</v>
      </c>
      <c r="AQ17" s="6">
        <v>2230</v>
      </c>
      <c r="AS17" s="6">
        <v>2</v>
      </c>
      <c r="AT17" s="7" t="str">
        <v>Lloyd Richardson</v>
      </c>
    </row>
    <row r="18" spans="1:46" x14ac:dyDescent="0.2">
      <c r="A18" s="27" t="s">
        <v>97</v>
      </c>
      <c r="B18" s="26"/>
      <c r="C18" s="28">
        <v>31</v>
      </c>
      <c r="D18" s="7">
        <f t="shared" si="0"/>
        <v>13</v>
      </c>
      <c r="F18" s="30">
        <v>33</v>
      </c>
      <c r="G18" s="7">
        <f t="shared" si="1"/>
        <v>15</v>
      </c>
      <c r="I18" s="30">
        <v>31</v>
      </c>
      <c r="J18" s="7">
        <f t="shared" si="2"/>
        <v>5</v>
      </c>
      <c r="L18" s="30">
        <v>42</v>
      </c>
      <c r="M18" s="7">
        <f t="shared" si="3"/>
        <v>8</v>
      </c>
      <c r="O18" s="29" t="s">
        <v>6</v>
      </c>
      <c r="P18" s="7" t="str">
        <f t="shared" si="4"/>
        <v/>
      </c>
      <c r="Q18" s="8"/>
      <c r="R18" s="30" t="s">
        <v>6</v>
      </c>
      <c r="S18" s="7" t="str">
        <f t="shared" si="5"/>
        <v/>
      </c>
      <c r="T18" s="8"/>
      <c r="U18" s="29"/>
      <c r="V18" s="7" t="str">
        <f t="shared" si="6"/>
        <v/>
      </c>
      <c r="W18" s="8"/>
      <c r="X18" s="29">
        <v>26</v>
      </c>
      <c r="Y18" s="7">
        <f t="shared" si="7"/>
        <v>16</v>
      </c>
      <c r="Z18" s="8"/>
      <c r="AA18" s="7">
        <v>13</v>
      </c>
      <c r="AB18" s="7">
        <v>15</v>
      </c>
      <c r="AC18" s="7">
        <v>5</v>
      </c>
      <c r="AD18" s="7">
        <v>8</v>
      </c>
      <c r="AE18" s="7">
        <v>0</v>
      </c>
      <c r="AF18" s="7">
        <v>0</v>
      </c>
      <c r="AG18" s="7">
        <v>0</v>
      </c>
      <c r="AH18" s="7">
        <v>16</v>
      </c>
      <c r="AI18" s="7"/>
      <c r="AJ18" s="36">
        <f t="shared" si="8"/>
        <v>52</v>
      </c>
      <c r="AK18" s="6">
        <v>13</v>
      </c>
      <c r="AL18" s="6">
        <f t="shared" si="9"/>
        <v>57</v>
      </c>
      <c r="AM18" s="6">
        <v>15</v>
      </c>
      <c r="AN18" s="6">
        <f t="shared" si="10"/>
        <v>57</v>
      </c>
      <c r="AO18" s="6">
        <v>15</v>
      </c>
      <c r="AQ18" s="6">
        <v>14650</v>
      </c>
      <c r="AS18" s="6">
        <v>13</v>
      </c>
      <c r="AT18" s="7" t="str">
        <v>Archie Thompson</v>
      </c>
    </row>
    <row r="19" spans="1:46" x14ac:dyDescent="0.2">
      <c r="A19" s="27" t="s">
        <v>98</v>
      </c>
      <c r="B19" s="26"/>
      <c r="C19" s="28">
        <v>31.5</v>
      </c>
      <c r="D19" s="7">
        <f t="shared" si="0"/>
        <v>10</v>
      </c>
      <c r="F19" s="30">
        <v>40.5</v>
      </c>
      <c r="G19" s="7">
        <f t="shared" si="1"/>
        <v>5</v>
      </c>
      <c r="I19" s="29">
        <v>21.5</v>
      </c>
      <c r="J19" s="7">
        <f t="shared" si="2"/>
        <v>18</v>
      </c>
      <c r="L19" s="29">
        <v>35</v>
      </c>
      <c r="M19" s="7">
        <f t="shared" si="3"/>
        <v>14</v>
      </c>
      <c r="O19" s="29">
        <v>35</v>
      </c>
      <c r="P19" s="7">
        <f t="shared" si="4"/>
        <v>2</v>
      </c>
      <c r="Q19" s="8"/>
      <c r="R19" s="29" t="s">
        <v>6</v>
      </c>
      <c r="S19" s="7" t="str">
        <f t="shared" si="5"/>
        <v/>
      </c>
      <c r="T19" s="8"/>
      <c r="U19" s="29" t="s">
        <v>6</v>
      </c>
      <c r="V19" s="7" t="str">
        <f t="shared" si="6"/>
        <v/>
      </c>
      <c r="W19" s="8"/>
      <c r="X19" s="29" t="s">
        <v>6</v>
      </c>
      <c r="Y19" s="7" t="str">
        <f t="shared" si="7"/>
        <v/>
      </c>
      <c r="Z19" s="8"/>
      <c r="AA19" s="7">
        <v>10</v>
      </c>
      <c r="AB19" s="7">
        <v>5</v>
      </c>
      <c r="AC19" s="7">
        <v>18</v>
      </c>
      <c r="AD19" s="7">
        <v>14</v>
      </c>
      <c r="AE19" s="7">
        <v>2</v>
      </c>
      <c r="AF19" s="7">
        <v>0</v>
      </c>
      <c r="AG19" s="7">
        <v>0</v>
      </c>
      <c r="AH19" s="7">
        <v>0</v>
      </c>
      <c r="AI19" s="7"/>
      <c r="AJ19" s="36">
        <f t="shared" si="8"/>
        <v>47</v>
      </c>
      <c r="AK19" s="6">
        <v>19</v>
      </c>
      <c r="AL19" s="6">
        <f t="shared" si="9"/>
        <v>49</v>
      </c>
      <c r="AM19" s="6">
        <v>19</v>
      </c>
      <c r="AN19" s="6">
        <f t="shared" si="10"/>
        <v>49</v>
      </c>
      <c r="AO19" s="6">
        <v>19</v>
      </c>
      <c r="AQ19" s="6">
        <v>21090</v>
      </c>
      <c r="AS19" s="6">
        <v>19</v>
      </c>
      <c r="AT19" s="7" t="str">
        <v>Jack Wanless</v>
      </c>
    </row>
    <row r="20" spans="1:46" x14ac:dyDescent="0.2">
      <c r="A20" s="27" t="s">
        <v>153</v>
      </c>
      <c r="B20" s="26"/>
      <c r="C20" s="28">
        <v>31</v>
      </c>
      <c r="D20" s="7">
        <f t="shared" si="0"/>
        <v>13</v>
      </c>
      <c r="F20" s="29">
        <v>34</v>
      </c>
      <c r="G20" s="7">
        <f t="shared" si="1"/>
        <v>10</v>
      </c>
      <c r="I20" s="29">
        <v>21</v>
      </c>
      <c r="J20" s="7">
        <f t="shared" si="2"/>
        <v>19</v>
      </c>
      <c r="L20" s="29">
        <v>32</v>
      </c>
      <c r="M20" s="7">
        <f t="shared" si="3"/>
        <v>17</v>
      </c>
      <c r="O20" s="29">
        <v>28</v>
      </c>
      <c r="P20" s="7">
        <f t="shared" si="4"/>
        <v>15</v>
      </c>
      <c r="Q20" s="8"/>
      <c r="R20" s="30">
        <v>30.5</v>
      </c>
      <c r="S20" s="7">
        <f t="shared" si="5"/>
        <v>14</v>
      </c>
      <c r="T20" s="8"/>
      <c r="U20" s="29" t="s">
        <v>6</v>
      </c>
      <c r="V20" s="7" t="str">
        <f t="shared" si="6"/>
        <v/>
      </c>
      <c r="W20" s="8"/>
      <c r="X20" s="29">
        <v>26</v>
      </c>
      <c r="Y20" s="7">
        <f t="shared" si="7"/>
        <v>16</v>
      </c>
      <c r="Z20" s="8"/>
      <c r="AA20" s="7">
        <v>13</v>
      </c>
      <c r="AB20" s="7">
        <v>10</v>
      </c>
      <c r="AC20" s="7">
        <v>19</v>
      </c>
      <c r="AD20" s="7">
        <v>17</v>
      </c>
      <c r="AE20" s="7">
        <v>15</v>
      </c>
      <c r="AF20" s="7">
        <v>14</v>
      </c>
      <c r="AG20" s="7">
        <v>0</v>
      </c>
      <c r="AH20" s="7">
        <v>16</v>
      </c>
      <c r="AI20" s="7"/>
      <c r="AJ20" s="36">
        <f t="shared" si="8"/>
        <v>67</v>
      </c>
      <c r="AK20" s="6">
        <v>6</v>
      </c>
      <c r="AL20" s="6">
        <f t="shared" si="9"/>
        <v>81</v>
      </c>
      <c r="AM20" s="6">
        <v>7</v>
      </c>
      <c r="AN20" s="6">
        <f t="shared" si="10"/>
        <v>94</v>
      </c>
      <c r="AO20" s="6">
        <v>5</v>
      </c>
      <c r="AQ20" s="6">
        <v>6750</v>
      </c>
      <c r="AS20" s="6">
        <v>7</v>
      </c>
      <c r="AT20" s="7" t="str">
        <v>Ben Phillips</v>
      </c>
    </row>
    <row r="21" spans="1:46" x14ac:dyDescent="0.2">
      <c r="A21" s="27" t="s">
        <v>59</v>
      </c>
      <c r="B21" s="26"/>
      <c r="C21" s="29">
        <v>40</v>
      </c>
      <c r="D21" s="7">
        <f t="shared" si="0"/>
        <v>2</v>
      </c>
      <c r="F21" s="29">
        <v>36</v>
      </c>
      <c r="G21" s="7">
        <f t="shared" si="1"/>
        <v>8</v>
      </c>
      <c r="I21" s="29">
        <v>28</v>
      </c>
      <c r="J21" s="7">
        <f t="shared" si="2"/>
        <v>7</v>
      </c>
      <c r="L21" s="29" t="s">
        <v>6</v>
      </c>
      <c r="M21" s="7" t="str">
        <f t="shared" si="3"/>
        <v/>
      </c>
      <c r="O21" s="29">
        <v>32</v>
      </c>
      <c r="P21" s="7">
        <f t="shared" si="4"/>
        <v>8</v>
      </c>
      <c r="Q21" s="8"/>
      <c r="R21" s="29">
        <v>25</v>
      </c>
      <c r="S21" s="7">
        <f t="shared" si="5"/>
        <v>20</v>
      </c>
      <c r="T21" s="8"/>
      <c r="U21" s="29" t="s">
        <v>6</v>
      </c>
      <c r="V21" s="7" t="str">
        <f t="shared" si="6"/>
        <v/>
      </c>
      <c r="W21" s="8"/>
      <c r="X21" s="29">
        <v>27</v>
      </c>
      <c r="Y21" s="7">
        <f t="shared" si="7"/>
        <v>12</v>
      </c>
      <c r="Z21" s="8"/>
      <c r="AA21" s="7">
        <v>2</v>
      </c>
      <c r="AB21" s="7">
        <v>8</v>
      </c>
      <c r="AC21" s="7">
        <v>7</v>
      </c>
      <c r="AD21" s="7">
        <v>0</v>
      </c>
      <c r="AE21" s="7">
        <v>8</v>
      </c>
      <c r="AF21" s="7">
        <v>20</v>
      </c>
      <c r="AG21" s="7">
        <v>0</v>
      </c>
      <c r="AH21" s="7">
        <v>12</v>
      </c>
      <c r="AI21" s="7"/>
      <c r="AJ21" s="36">
        <f t="shared" si="8"/>
        <v>48</v>
      </c>
      <c r="AK21" s="6">
        <v>17</v>
      </c>
      <c r="AL21" s="6">
        <f t="shared" si="9"/>
        <v>55</v>
      </c>
      <c r="AM21" s="6">
        <v>16</v>
      </c>
      <c r="AN21" s="6">
        <f t="shared" si="10"/>
        <v>57</v>
      </c>
      <c r="AO21" s="6">
        <v>15</v>
      </c>
      <c r="AQ21" s="6">
        <v>18750</v>
      </c>
      <c r="AS21" s="6">
        <v>17</v>
      </c>
      <c r="AT21" s="7" t="str">
        <v>Harrison Graham</v>
      </c>
    </row>
    <row r="22" spans="1:46" x14ac:dyDescent="0.2">
      <c r="A22" s="33" t="s">
        <v>118</v>
      </c>
      <c r="C22" s="29">
        <v>32</v>
      </c>
      <c r="D22" s="7">
        <f t="shared" si="0"/>
        <v>9</v>
      </c>
      <c r="F22" s="29">
        <v>32.5</v>
      </c>
      <c r="G22" s="7">
        <f t="shared" si="1"/>
        <v>16</v>
      </c>
      <c r="I22" s="29">
        <v>24</v>
      </c>
      <c r="J22" s="7">
        <f t="shared" si="2"/>
        <v>16</v>
      </c>
      <c r="L22" s="29">
        <v>35</v>
      </c>
      <c r="M22" s="7">
        <f t="shared" si="3"/>
        <v>14</v>
      </c>
      <c r="O22" s="29">
        <v>33</v>
      </c>
      <c r="P22" s="7">
        <f t="shared" si="4"/>
        <v>5</v>
      </c>
      <c r="Q22" s="8"/>
      <c r="R22" s="29">
        <v>28</v>
      </c>
      <c r="S22" s="7">
        <f t="shared" si="5"/>
        <v>17</v>
      </c>
      <c r="T22" s="8"/>
      <c r="U22" s="29">
        <v>29</v>
      </c>
      <c r="V22" s="7">
        <f t="shared" si="6"/>
        <v>20</v>
      </c>
      <c r="W22" s="8"/>
      <c r="X22" s="29">
        <v>21</v>
      </c>
      <c r="Y22" s="7">
        <f t="shared" si="7"/>
        <v>20</v>
      </c>
      <c r="Z22" s="8"/>
      <c r="AA22" s="7">
        <v>9</v>
      </c>
      <c r="AB22" s="7">
        <v>16</v>
      </c>
      <c r="AC22" s="7">
        <v>16</v>
      </c>
      <c r="AD22" s="7">
        <v>14</v>
      </c>
      <c r="AE22" s="7">
        <v>5</v>
      </c>
      <c r="AF22" s="7">
        <v>17</v>
      </c>
      <c r="AG22" s="7">
        <v>20</v>
      </c>
      <c r="AH22" s="7">
        <v>20</v>
      </c>
      <c r="AI22" s="7"/>
      <c r="AJ22" s="36">
        <f t="shared" si="8"/>
        <v>73</v>
      </c>
      <c r="AK22" s="6">
        <v>3</v>
      </c>
      <c r="AL22" s="6">
        <f t="shared" si="9"/>
        <v>89</v>
      </c>
      <c r="AM22" s="6">
        <v>2</v>
      </c>
      <c r="AN22" s="6">
        <f t="shared" si="10"/>
        <v>103</v>
      </c>
      <c r="AO22" s="6">
        <v>1</v>
      </c>
      <c r="AQ22" s="6">
        <v>3210</v>
      </c>
      <c r="AS22" s="6">
        <v>3</v>
      </c>
      <c r="AT22" s="7" t="str">
        <v>Billy Richardson</v>
      </c>
    </row>
    <row r="23" spans="1:46" x14ac:dyDescent="0.2">
      <c r="A23" s="33" t="s">
        <v>115</v>
      </c>
      <c r="C23" s="29">
        <v>30</v>
      </c>
      <c r="D23" s="7">
        <f t="shared" si="0"/>
        <v>15</v>
      </c>
      <c r="F23" s="29">
        <v>31</v>
      </c>
      <c r="G23" s="7">
        <f t="shared" si="1"/>
        <v>19</v>
      </c>
      <c r="I23" s="29">
        <v>39</v>
      </c>
      <c r="J23" s="7">
        <f t="shared" si="2"/>
        <v>2</v>
      </c>
      <c r="L23" s="29">
        <v>39</v>
      </c>
      <c r="M23" s="7">
        <f t="shared" si="3"/>
        <v>10</v>
      </c>
      <c r="O23" s="29">
        <v>31</v>
      </c>
      <c r="P23" s="7">
        <f t="shared" si="4"/>
        <v>11</v>
      </c>
      <c r="R23" s="29">
        <v>26</v>
      </c>
      <c r="S23" s="7">
        <f t="shared" si="5"/>
        <v>19</v>
      </c>
      <c r="U23" s="29">
        <v>39</v>
      </c>
      <c r="V23" s="7">
        <f t="shared" si="6"/>
        <v>10</v>
      </c>
      <c r="X23" s="29">
        <v>28</v>
      </c>
      <c r="Y23" s="7">
        <f t="shared" si="7"/>
        <v>11</v>
      </c>
      <c r="AA23" s="9">
        <v>15</v>
      </c>
      <c r="AB23" s="9">
        <v>19</v>
      </c>
      <c r="AC23" s="9">
        <v>2</v>
      </c>
      <c r="AD23" s="9">
        <v>10</v>
      </c>
      <c r="AE23" s="9">
        <v>11</v>
      </c>
      <c r="AF23" s="9">
        <v>19</v>
      </c>
      <c r="AG23" s="9">
        <v>10</v>
      </c>
      <c r="AH23" s="9">
        <v>11</v>
      </c>
      <c r="AJ23" s="36">
        <f t="shared" si="8"/>
        <v>64</v>
      </c>
      <c r="AK23" s="6">
        <v>9</v>
      </c>
      <c r="AL23" s="6">
        <f t="shared" si="9"/>
        <v>75</v>
      </c>
      <c r="AM23" s="6">
        <v>9</v>
      </c>
      <c r="AN23" s="6">
        <f t="shared" si="10"/>
        <v>85</v>
      </c>
      <c r="AO23" s="6">
        <v>9</v>
      </c>
      <c r="AQ23" s="6">
        <v>9990</v>
      </c>
      <c r="AS23" s="6">
        <v>9</v>
      </c>
      <c r="AT23" s="9" t="str">
        <v>Harry Mason</v>
      </c>
    </row>
    <row r="24" spans="1:46" x14ac:dyDescent="0.2">
      <c r="A24" s="33" t="s">
        <v>188</v>
      </c>
      <c r="C24" s="29">
        <v>27</v>
      </c>
      <c r="D24" s="7">
        <f t="shared" si="0"/>
        <v>19</v>
      </c>
      <c r="F24" s="29">
        <v>34</v>
      </c>
      <c r="G24" s="7">
        <f t="shared" si="1"/>
        <v>10</v>
      </c>
      <c r="I24" s="29">
        <v>26</v>
      </c>
      <c r="J24" s="7">
        <f t="shared" si="2"/>
        <v>11</v>
      </c>
      <c r="L24" s="29">
        <v>37</v>
      </c>
      <c r="M24" s="7">
        <f t="shared" si="3"/>
        <v>11</v>
      </c>
      <c r="O24" s="29" t="s">
        <v>6</v>
      </c>
      <c r="P24" s="7" t="str">
        <f t="shared" si="4"/>
        <v/>
      </c>
      <c r="R24" s="29" t="s">
        <v>6</v>
      </c>
      <c r="S24" s="7" t="str">
        <f t="shared" si="5"/>
        <v/>
      </c>
      <c r="U24" s="29" t="s">
        <v>6</v>
      </c>
      <c r="V24" s="7" t="str">
        <f t="shared" si="6"/>
        <v/>
      </c>
      <c r="X24" s="29">
        <v>29</v>
      </c>
      <c r="Y24" s="7">
        <f t="shared" si="7"/>
        <v>9</v>
      </c>
      <c r="AA24" s="9">
        <v>19</v>
      </c>
      <c r="AB24" s="9">
        <v>10</v>
      </c>
      <c r="AC24" s="9">
        <v>11</v>
      </c>
      <c r="AD24" s="9">
        <v>11</v>
      </c>
      <c r="AE24" s="9">
        <v>0</v>
      </c>
      <c r="AF24" s="9">
        <v>0</v>
      </c>
      <c r="AG24" s="9">
        <v>0</v>
      </c>
      <c r="AH24" s="9">
        <v>9</v>
      </c>
      <c r="AJ24" s="36">
        <f t="shared" si="8"/>
        <v>51</v>
      </c>
      <c r="AK24" s="6">
        <v>14</v>
      </c>
      <c r="AL24" s="6">
        <f t="shared" si="9"/>
        <v>60</v>
      </c>
      <c r="AM24" s="6">
        <v>12</v>
      </c>
      <c r="AN24" s="6">
        <f t="shared" si="10"/>
        <v>60</v>
      </c>
      <c r="AO24" s="6">
        <v>13</v>
      </c>
      <c r="AQ24" s="6">
        <v>15330</v>
      </c>
      <c r="AS24" s="6">
        <v>14</v>
      </c>
      <c r="AT24" s="9" t="str">
        <v>Reece Higgins</v>
      </c>
    </row>
    <row r="25" spans="1:46" x14ac:dyDescent="0.2">
      <c r="A25" s="33" t="s">
        <v>196</v>
      </c>
      <c r="C25" s="29" t="s">
        <v>6</v>
      </c>
      <c r="D25" s="7" t="str">
        <f t="shared" si="0"/>
        <v/>
      </c>
      <c r="F25" s="29">
        <v>42</v>
      </c>
      <c r="G25" s="7">
        <f t="shared" si="1"/>
        <v>2</v>
      </c>
      <c r="I25" s="29">
        <v>31.5</v>
      </c>
      <c r="J25" s="7">
        <f t="shared" si="2"/>
        <v>3</v>
      </c>
      <c r="L25" s="29">
        <v>42.5</v>
      </c>
      <c r="M25" s="7">
        <f t="shared" si="3"/>
        <v>6</v>
      </c>
      <c r="O25" s="29">
        <v>32.5</v>
      </c>
      <c r="P25" s="7">
        <f t="shared" si="4"/>
        <v>6</v>
      </c>
      <c r="R25" s="29">
        <v>31.5</v>
      </c>
      <c r="S25" s="7">
        <f t="shared" si="5"/>
        <v>13</v>
      </c>
      <c r="U25" s="29">
        <v>45.5</v>
      </c>
      <c r="V25" s="7">
        <f t="shared" si="6"/>
        <v>6</v>
      </c>
      <c r="X25" s="29">
        <v>35.5</v>
      </c>
      <c r="Y25" s="7">
        <f t="shared" si="7"/>
        <v>3</v>
      </c>
      <c r="AA25" s="9">
        <v>0</v>
      </c>
      <c r="AB25" s="9">
        <v>2</v>
      </c>
      <c r="AC25" s="9">
        <v>3</v>
      </c>
      <c r="AD25" s="9">
        <v>6</v>
      </c>
      <c r="AE25" s="9">
        <v>6</v>
      </c>
      <c r="AF25" s="9">
        <v>13</v>
      </c>
      <c r="AG25" s="9">
        <v>6</v>
      </c>
      <c r="AH25" s="9">
        <v>3</v>
      </c>
      <c r="AJ25" s="36">
        <f t="shared" si="8"/>
        <v>31</v>
      </c>
      <c r="AK25" s="6">
        <v>22</v>
      </c>
      <c r="AL25" s="6">
        <f t="shared" si="9"/>
        <v>34</v>
      </c>
      <c r="AM25" s="6">
        <v>21</v>
      </c>
      <c r="AN25" s="6">
        <f t="shared" si="10"/>
        <v>37</v>
      </c>
      <c r="AO25" s="6">
        <v>21</v>
      </c>
      <c r="AQ25" s="6">
        <v>24310</v>
      </c>
      <c r="AS25" s="6">
        <v>22</v>
      </c>
      <c r="AT25" s="9" t="str">
        <v>Felix West</v>
      </c>
    </row>
    <row r="26" spans="1:46" x14ac:dyDescent="0.2">
      <c r="A26" s="37" t="s">
        <v>116</v>
      </c>
      <c r="C26" s="29">
        <v>36</v>
      </c>
      <c r="D26" s="7">
        <f t="shared" si="0"/>
        <v>3</v>
      </c>
      <c r="F26" s="29">
        <v>31</v>
      </c>
      <c r="G26" s="7">
        <f t="shared" si="1"/>
        <v>19</v>
      </c>
      <c r="I26" s="29">
        <v>28</v>
      </c>
      <c r="J26" s="7">
        <f t="shared" si="2"/>
        <v>7</v>
      </c>
      <c r="L26" s="29">
        <v>32</v>
      </c>
      <c r="M26" s="7">
        <f t="shared" si="3"/>
        <v>17</v>
      </c>
      <c r="O26" s="29">
        <v>30</v>
      </c>
      <c r="P26" s="7">
        <f t="shared" si="4"/>
        <v>13</v>
      </c>
      <c r="R26" s="29" t="s">
        <v>6</v>
      </c>
      <c r="S26" s="7" t="str">
        <f t="shared" si="5"/>
        <v/>
      </c>
      <c r="U26" s="29">
        <v>35</v>
      </c>
      <c r="V26" s="7">
        <f t="shared" si="6"/>
        <v>15</v>
      </c>
      <c r="X26" s="29">
        <v>26</v>
      </c>
      <c r="Y26" s="7">
        <f t="shared" si="7"/>
        <v>16</v>
      </c>
      <c r="AA26" s="9">
        <v>3</v>
      </c>
      <c r="AB26" s="9">
        <v>19</v>
      </c>
      <c r="AC26" s="9">
        <v>7</v>
      </c>
      <c r="AD26" s="9">
        <v>17</v>
      </c>
      <c r="AE26" s="9">
        <v>13</v>
      </c>
      <c r="AF26" s="9">
        <v>0</v>
      </c>
      <c r="AG26" s="9">
        <v>15</v>
      </c>
      <c r="AH26" s="9">
        <v>16</v>
      </c>
      <c r="AJ26" s="36">
        <f t="shared" si="8"/>
        <v>67</v>
      </c>
      <c r="AK26" s="6">
        <v>6</v>
      </c>
      <c r="AL26" s="6">
        <f t="shared" si="9"/>
        <v>80</v>
      </c>
      <c r="AM26" s="6">
        <v>8</v>
      </c>
      <c r="AN26" s="6">
        <f t="shared" si="10"/>
        <v>87</v>
      </c>
      <c r="AO26" s="6">
        <v>8</v>
      </c>
      <c r="AQ26" s="6">
        <v>6880</v>
      </c>
      <c r="AS26" s="6">
        <v>8</v>
      </c>
      <c r="AT26" s="9" t="str">
        <v>Ben Parkinson</v>
      </c>
    </row>
    <row r="27" spans="1:46" x14ac:dyDescent="0.2">
      <c r="A27" s="33" t="s">
        <v>194</v>
      </c>
      <c r="C27" s="29" t="s">
        <v>6</v>
      </c>
      <c r="D27" s="7" t="str">
        <f t="shared" si="0"/>
        <v/>
      </c>
      <c r="F27" s="29">
        <v>31</v>
      </c>
      <c r="G27" s="7">
        <f t="shared" si="1"/>
        <v>19</v>
      </c>
      <c r="I27" s="29">
        <v>25</v>
      </c>
      <c r="J27" s="7">
        <f t="shared" si="2"/>
        <v>14</v>
      </c>
      <c r="L27" s="29">
        <v>43.5</v>
      </c>
      <c r="M27" s="7">
        <f t="shared" si="3"/>
        <v>4</v>
      </c>
      <c r="O27" s="29">
        <v>32</v>
      </c>
      <c r="P27" s="7">
        <f t="shared" si="4"/>
        <v>8</v>
      </c>
      <c r="R27" s="29" t="s">
        <v>6</v>
      </c>
      <c r="S27" s="7" t="str">
        <f t="shared" si="5"/>
        <v/>
      </c>
      <c r="U27" s="29">
        <v>42</v>
      </c>
      <c r="V27" s="7">
        <f t="shared" si="6"/>
        <v>8</v>
      </c>
      <c r="X27" s="29">
        <v>44</v>
      </c>
      <c r="Y27" s="7">
        <f t="shared" si="7"/>
        <v>2</v>
      </c>
      <c r="AA27" s="9">
        <v>0</v>
      </c>
      <c r="AB27" s="9">
        <v>19</v>
      </c>
      <c r="AC27" s="9">
        <v>14</v>
      </c>
      <c r="AD27" s="9">
        <v>4</v>
      </c>
      <c r="AE27" s="9">
        <v>8</v>
      </c>
      <c r="AF27" s="9">
        <v>0</v>
      </c>
      <c r="AG27" s="9">
        <v>8</v>
      </c>
      <c r="AH27" s="9">
        <v>2</v>
      </c>
      <c r="AJ27" s="36">
        <f t="shared" si="8"/>
        <v>49</v>
      </c>
      <c r="AK27" s="6">
        <v>16</v>
      </c>
      <c r="AL27" s="6">
        <f t="shared" si="9"/>
        <v>53</v>
      </c>
      <c r="AM27" s="6">
        <v>17</v>
      </c>
      <c r="AN27" s="6">
        <f t="shared" si="10"/>
        <v>55</v>
      </c>
      <c r="AO27" s="6">
        <v>17</v>
      </c>
      <c r="AQ27" s="6">
        <v>17870</v>
      </c>
      <c r="AS27" s="6">
        <v>16</v>
      </c>
      <c r="AT27" s="9" t="str">
        <v>James Filsell</v>
      </c>
    </row>
    <row r="28" spans="1:46" x14ac:dyDescent="0.2">
      <c r="A28" s="37" t="s">
        <v>234</v>
      </c>
      <c r="C28" s="29" t="s">
        <v>6</v>
      </c>
      <c r="D28" s="7" t="str">
        <f t="shared" si="0"/>
        <v/>
      </c>
      <c r="F28" s="29" t="s">
        <v>6</v>
      </c>
      <c r="G28" s="7" t="str">
        <f t="shared" si="1"/>
        <v/>
      </c>
      <c r="I28" s="29" t="s">
        <v>6</v>
      </c>
      <c r="J28" s="7" t="str">
        <f t="shared" si="2"/>
        <v/>
      </c>
      <c r="L28" s="29" t="s">
        <v>6</v>
      </c>
      <c r="M28" s="7" t="str">
        <f t="shared" si="3"/>
        <v/>
      </c>
      <c r="O28" s="29">
        <v>26.5</v>
      </c>
      <c r="P28" s="7">
        <f t="shared" si="4"/>
        <v>17</v>
      </c>
      <c r="R28" s="29" t="s">
        <v>6</v>
      </c>
      <c r="S28" s="7" t="str">
        <f t="shared" si="5"/>
        <v/>
      </c>
      <c r="U28" s="29">
        <v>35.5</v>
      </c>
      <c r="V28" s="7">
        <f t="shared" si="6"/>
        <v>14</v>
      </c>
      <c r="X28" s="29">
        <v>26.5</v>
      </c>
      <c r="Y28" s="7">
        <f t="shared" si="7"/>
        <v>13</v>
      </c>
      <c r="AA28" s="9">
        <v>0</v>
      </c>
      <c r="AB28" s="9">
        <v>0</v>
      </c>
      <c r="AC28" s="9">
        <v>0</v>
      </c>
      <c r="AD28" s="9">
        <v>0</v>
      </c>
      <c r="AE28" s="9">
        <v>17</v>
      </c>
      <c r="AF28" s="9">
        <v>0</v>
      </c>
      <c r="AG28" s="9">
        <v>14</v>
      </c>
      <c r="AH28" s="9">
        <v>13</v>
      </c>
      <c r="AJ28" s="36">
        <f t="shared" si="8"/>
        <v>44</v>
      </c>
      <c r="AK28" s="6">
        <v>20</v>
      </c>
      <c r="AL28" s="6">
        <f t="shared" si="9"/>
        <v>44</v>
      </c>
      <c r="AM28" s="6">
        <v>20</v>
      </c>
      <c r="AN28" s="6">
        <f t="shared" si="10"/>
        <v>44</v>
      </c>
      <c r="AO28" s="6">
        <v>20</v>
      </c>
      <c r="AQ28" s="6">
        <v>22200</v>
      </c>
      <c r="AS28" s="6">
        <v>20</v>
      </c>
      <c r="AT28" s="9" t="str">
        <v>Fred Gill</v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 E3 H3 K3 N3 Q3 T3 W3">
    <cfRule type="cellIs" dxfId="32" priority="1" stopIfTrue="1" operator="equal">
      <formula>18</formula>
    </cfRule>
    <cfRule type="cellIs" dxfId="31" priority="2" stopIfTrue="1" operator="equal">
      <formula>19</formula>
    </cfRule>
    <cfRule type="cellIs" dxfId="30" priority="3" stopIfTrue="1" operator="equal">
      <formula>20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Leaderboards</vt:lpstr>
      <vt:lpstr>Boys Section</vt:lpstr>
      <vt:lpstr>Girls Section</vt:lpstr>
      <vt:lpstr>Boys 7 &amp; Under</vt:lpstr>
      <vt:lpstr> Boys 8</vt:lpstr>
      <vt:lpstr>Boys 9,10</vt:lpstr>
      <vt:lpstr>Boys 11+</vt:lpstr>
      <vt:lpstr>Boys HC A</vt:lpstr>
      <vt:lpstr>Boys HC B</vt:lpstr>
      <vt:lpstr>Girls 10A &amp; Under</vt:lpstr>
      <vt:lpstr>Girls 10B &amp; Under</vt:lpstr>
      <vt:lpstr>Girls 11 &amp; Over</vt:lpstr>
      <vt:lpstr>Girls HC A</vt:lpstr>
      <vt:lpstr>Girls HC B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Admin</cp:lastModifiedBy>
  <cp:revision/>
  <dcterms:created xsi:type="dcterms:W3CDTF">2008-04-11T18:10:24Z</dcterms:created>
  <dcterms:modified xsi:type="dcterms:W3CDTF">2019-09-18T08:09:36Z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