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ike\OneDrive\Documents\TOUR\2021\Dorset\Results\"/>
    </mc:Choice>
  </mc:AlternateContent>
  <xr:revisionPtr revIDLastSave="0" documentId="13_ncr:1_{90F2BE4C-493E-4CD1-8938-7A96F70CEB3B}" xr6:coauthVersionLast="47" xr6:coauthVersionMax="47" xr10:uidLastSave="{00000000-0000-0000-0000-000000000000}"/>
  <bookViews>
    <workbookView xWindow="-120" yWindow="-120" windowWidth="29040" windowHeight="15840" tabRatio="916" xr2:uid="{00000000-000D-0000-FFFF-FFFF00000000}"/>
  </bookViews>
  <sheets>
    <sheet name="Leaderboards" sheetId="4" r:id="rId1"/>
    <sheet name="Boys Section" sheetId="3" r:id="rId2"/>
    <sheet name="Girls Section" sheetId="5" r:id="rId3"/>
    <sheet name="Boys 8 &amp; Under" sheetId="39" r:id="rId4"/>
    <sheet name="Sheet2" sheetId="42" state="hidden" r:id="rId5"/>
    <sheet name="Sheet3" sheetId="43" state="hidden" r:id="rId6"/>
    <sheet name="Sheet4" sheetId="44" state="hidden" r:id="rId7"/>
    <sheet name="Sheet5" sheetId="45" state="hidden" r:id="rId8"/>
    <sheet name="Girls 8 &amp; Under" sheetId="11" r:id="rId9"/>
    <sheet name="Boys 8" sheetId="34" state="hidden" r:id="rId10"/>
    <sheet name="Boys 9" sheetId="15" r:id="rId11"/>
    <sheet name="Boys 10-12" sheetId="41" r:id="rId12"/>
    <sheet name="Boys 10+ Back tee" sheetId="9" r:id="rId13"/>
    <sheet name="Girls Hc A" sheetId="12" r:id="rId14"/>
    <sheet name="Girls Hc B" sheetId="30" r:id="rId15"/>
    <sheet name="Boys HC A" sheetId="35" r:id="rId16"/>
    <sheet name="Boys HC B" sheetId="36" r:id="rId17"/>
    <sheet name="Boys HC C" sheetId="24" r:id="rId18"/>
    <sheet name="Boys HC D" sheetId="40" r:id="rId19"/>
    <sheet name="Sheet1" sheetId="27" state="hidden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8" i="4" l="1"/>
  <c r="C4" i="5"/>
  <c r="X4" i="5"/>
  <c r="C4" i="3"/>
  <c r="X4" i="3"/>
  <c r="C4" i="40"/>
  <c r="C4" i="24"/>
  <c r="C4" i="36"/>
  <c r="C4" i="35"/>
  <c r="C4" i="9"/>
  <c r="C4" i="41"/>
  <c r="C4" i="15"/>
  <c r="C4" i="34"/>
  <c r="X4" i="34"/>
  <c r="C4" i="11"/>
  <c r="X4" i="11"/>
  <c r="C4" i="39"/>
  <c r="X4" i="39"/>
  <c r="D6" i="9"/>
  <c r="AJ51" i="9"/>
  <c r="AN50" i="9"/>
  <c r="AL50" i="9"/>
  <c r="AJ50" i="9"/>
  <c r="AN49" i="9"/>
  <c r="AL49" i="9"/>
  <c r="AJ49" i="9"/>
  <c r="AN48" i="9"/>
  <c r="AL48" i="9"/>
  <c r="AJ48" i="9"/>
  <c r="AN47" i="9"/>
  <c r="AL47" i="9"/>
  <c r="AJ47" i="9"/>
  <c r="AN46" i="9"/>
  <c r="AL46" i="9"/>
  <c r="AJ46" i="9"/>
  <c r="AN45" i="9"/>
  <c r="AL45" i="9"/>
  <c r="AJ45" i="9"/>
  <c r="AN44" i="9"/>
  <c r="AL44" i="9"/>
  <c r="AJ44" i="9"/>
  <c r="AN43" i="9"/>
  <c r="AL43" i="9"/>
  <c r="AJ43" i="9"/>
  <c r="AN42" i="9"/>
  <c r="AL42" i="9"/>
  <c r="AJ42" i="9"/>
  <c r="AN41" i="9"/>
  <c r="AL41" i="9"/>
  <c r="AJ41" i="9"/>
  <c r="AN40" i="9"/>
  <c r="AL40" i="9"/>
  <c r="AJ40" i="9"/>
  <c r="AN39" i="9"/>
  <c r="AL39" i="9"/>
  <c r="AJ39" i="9"/>
  <c r="AN38" i="9"/>
  <c r="AL38" i="9"/>
  <c r="AJ38" i="9"/>
  <c r="AN37" i="9"/>
  <c r="AL37" i="9"/>
  <c r="AJ37" i="9"/>
  <c r="AN36" i="9"/>
  <c r="AL36" i="9"/>
  <c r="AJ36" i="9"/>
  <c r="AN35" i="9"/>
  <c r="AL35" i="9"/>
  <c r="AJ35" i="9"/>
  <c r="AN34" i="9"/>
  <c r="AL34" i="9"/>
  <c r="AJ34" i="9"/>
  <c r="AN33" i="9"/>
  <c r="AL33" i="9"/>
  <c r="AJ33" i="9"/>
  <c r="AN32" i="9"/>
  <c r="AL32" i="9"/>
  <c r="AJ32" i="9"/>
  <c r="AN31" i="9"/>
  <c r="AL31" i="9"/>
  <c r="AJ31" i="9"/>
  <c r="AN30" i="9"/>
  <c r="AL30" i="9"/>
  <c r="AJ30" i="9"/>
  <c r="AN29" i="9"/>
  <c r="AL29" i="9"/>
  <c r="AJ29" i="9"/>
  <c r="AN28" i="9"/>
  <c r="AL28" i="9"/>
  <c r="AJ28" i="9"/>
  <c r="AN27" i="9"/>
  <c r="AL27" i="9"/>
  <c r="AJ27" i="9"/>
  <c r="AN26" i="9"/>
  <c r="AL26" i="9"/>
  <c r="AJ26" i="9"/>
  <c r="AA6" i="9" a="1"/>
  <c r="AA22" i="9" s="1"/>
  <c r="D23" i="9"/>
  <c r="D22" i="9"/>
  <c r="D21" i="9"/>
  <c r="AJ51" i="41"/>
  <c r="AN50" i="41"/>
  <c r="AL50" i="41"/>
  <c r="AJ50" i="41"/>
  <c r="AN49" i="41"/>
  <c r="AL49" i="41"/>
  <c r="AJ49" i="41"/>
  <c r="AN48" i="41"/>
  <c r="AL48" i="41"/>
  <c r="AJ48" i="41"/>
  <c r="AN47" i="41"/>
  <c r="AL47" i="41"/>
  <c r="AJ47" i="41"/>
  <c r="AN46" i="41"/>
  <c r="AL46" i="41"/>
  <c r="AJ46" i="41"/>
  <c r="AN45" i="41"/>
  <c r="AL45" i="41"/>
  <c r="AJ45" i="41"/>
  <c r="AN44" i="41"/>
  <c r="AL44" i="41"/>
  <c r="AJ44" i="41"/>
  <c r="AN43" i="41"/>
  <c r="AL43" i="41"/>
  <c r="AJ43" i="41"/>
  <c r="AN42" i="41"/>
  <c r="AL42" i="41"/>
  <c r="AJ42" i="41"/>
  <c r="AN41" i="41"/>
  <c r="AL41" i="41"/>
  <c r="AJ41" i="41"/>
  <c r="AN40" i="41"/>
  <c r="AL40" i="41"/>
  <c r="AJ40" i="41"/>
  <c r="AN39" i="41"/>
  <c r="AL39" i="41"/>
  <c r="AJ39" i="41"/>
  <c r="AN38" i="41"/>
  <c r="AL38" i="41"/>
  <c r="AJ38" i="41"/>
  <c r="AN37" i="41"/>
  <c r="AL37" i="41"/>
  <c r="AJ37" i="41"/>
  <c r="AN36" i="41"/>
  <c r="AL36" i="41"/>
  <c r="AJ36" i="41"/>
  <c r="AN35" i="41"/>
  <c r="AL35" i="41"/>
  <c r="AJ35" i="41"/>
  <c r="AN34" i="41"/>
  <c r="AL34" i="41"/>
  <c r="AJ34" i="41"/>
  <c r="AN33" i="41"/>
  <c r="AL33" i="41"/>
  <c r="AJ33" i="41"/>
  <c r="AN32" i="41"/>
  <c r="AL32" i="41"/>
  <c r="AJ32" i="41"/>
  <c r="AN31" i="41"/>
  <c r="AL31" i="41"/>
  <c r="AJ31" i="41"/>
  <c r="AN30" i="41"/>
  <c r="AL30" i="41"/>
  <c r="AJ30" i="41"/>
  <c r="AN29" i="41"/>
  <c r="AL29" i="41"/>
  <c r="AJ29" i="41"/>
  <c r="AN28" i="41"/>
  <c r="AL28" i="41"/>
  <c r="AJ28" i="41"/>
  <c r="AN27" i="41"/>
  <c r="AL27" i="41"/>
  <c r="AJ27" i="41"/>
  <c r="AN7" i="34"/>
  <c r="AN8" i="34"/>
  <c r="AN9" i="34"/>
  <c r="AN10" i="34"/>
  <c r="AN11" i="34"/>
  <c r="AN12" i="34"/>
  <c r="AN13" i="34"/>
  <c r="AN14" i="34"/>
  <c r="AN15" i="34"/>
  <c r="AN16" i="34"/>
  <c r="AN17" i="34"/>
  <c r="AN18" i="34"/>
  <c r="AN19" i="34"/>
  <c r="AN20" i="34"/>
  <c r="AN21" i="34"/>
  <c r="AN22" i="34"/>
  <c r="AN23" i="34"/>
  <c r="AN24" i="34"/>
  <c r="AN25" i="34"/>
  <c r="AN26" i="34"/>
  <c r="AN27" i="34"/>
  <c r="AN28" i="34"/>
  <c r="AN29" i="34"/>
  <c r="AN30" i="34"/>
  <c r="AN31" i="34"/>
  <c r="AN32" i="34"/>
  <c r="AN33" i="34"/>
  <c r="AL7" i="34"/>
  <c r="AL8" i="34"/>
  <c r="AL9" i="34"/>
  <c r="AL10" i="34"/>
  <c r="AL11" i="34"/>
  <c r="AL12" i="34"/>
  <c r="AL13" i="34"/>
  <c r="AL14" i="34"/>
  <c r="AL15" i="34"/>
  <c r="AL16" i="34"/>
  <c r="AL17" i="34"/>
  <c r="AL18" i="34"/>
  <c r="AL19" i="34"/>
  <c r="AL20" i="34"/>
  <c r="AN24" i="5"/>
  <c r="AN25" i="5"/>
  <c r="AN26" i="5"/>
  <c r="AN27" i="5"/>
  <c r="AN28" i="5"/>
  <c r="AN29" i="5"/>
  <c r="AN30" i="5"/>
  <c r="AN31" i="5"/>
  <c r="AN32" i="5"/>
  <c r="AN33" i="5"/>
  <c r="AN34" i="5"/>
  <c r="AN35" i="5"/>
  <c r="AN36" i="5"/>
  <c r="AN37" i="5"/>
  <c r="AN38" i="5"/>
  <c r="AN39" i="5"/>
  <c r="AN40" i="5"/>
  <c r="AN41" i="5"/>
  <c r="AN42" i="5"/>
  <c r="AN43" i="5"/>
  <c r="AN44" i="5"/>
  <c r="AN45" i="5"/>
  <c r="AN46" i="5"/>
  <c r="AN47" i="5"/>
  <c r="AN48" i="5"/>
  <c r="AN49" i="5"/>
  <c r="AN50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50" i="5"/>
  <c r="D6" i="3"/>
  <c r="AA6" i="3" s="1" a="1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N6" i="3"/>
  <c r="AL6" i="3"/>
  <c r="F4" i="34"/>
  <c r="I4" i="34"/>
  <c r="L4" i="34"/>
  <c r="O4" i="34"/>
  <c r="R4" i="34"/>
  <c r="R4" i="11"/>
  <c r="F4" i="11"/>
  <c r="I4" i="11"/>
  <c r="L4" i="11"/>
  <c r="O4" i="11"/>
  <c r="I4" i="5"/>
  <c r="L4" i="5"/>
  <c r="O4" i="5"/>
  <c r="R4" i="5"/>
  <c r="F4" i="5"/>
  <c r="U4" i="5"/>
  <c r="I4" i="3"/>
  <c r="F4" i="3"/>
  <c r="L4" i="3"/>
  <c r="O4" i="3"/>
  <c r="R4" i="3"/>
  <c r="U4" i="3"/>
  <c r="U4" i="11"/>
  <c r="U4" i="34"/>
  <c r="I4" i="39"/>
  <c r="L4" i="39"/>
  <c r="O4" i="39"/>
  <c r="F4" i="39"/>
  <c r="R4" i="39"/>
  <c r="U4" i="39"/>
  <c r="Y51" i="41"/>
  <c r="V51" i="41"/>
  <c r="S51" i="41"/>
  <c r="P51" i="41"/>
  <c r="M51" i="41"/>
  <c r="J51" i="41"/>
  <c r="G51" i="41"/>
  <c r="D51" i="41"/>
  <c r="Y50" i="41"/>
  <c r="V50" i="41"/>
  <c r="S50" i="41"/>
  <c r="P50" i="41"/>
  <c r="M50" i="41"/>
  <c r="J50" i="41"/>
  <c r="G50" i="41"/>
  <c r="D50" i="41"/>
  <c r="Y49" i="41"/>
  <c r="V49" i="41"/>
  <c r="S49" i="41"/>
  <c r="P49" i="41"/>
  <c r="M49" i="41"/>
  <c r="J49" i="41"/>
  <c r="G49" i="41"/>
  <c r="D49" i="41"/>
  <c r="Y48" i="41"/>
  <c r="V48" i="41"/>
  <c r="S48" i="41"/>
  <c r="P48" i="41"/>
  <c r="M48" i="41"/>
  <c r="J48" i="41"/>
  <c r="G48" i="41"/>
  <c r="D48" i="41"/>
  <c r="Y47" i="41"/>
  <c r="V47" i="41"/>
  <c r="S47" i="41"/>
  <c r="P47" i="41"/>
  <c r="M47" i="41"/>
  <c r="J47" i="41"/>
  <c r="G47" i="41"/>
  <c r="D47" i="41"/>
  <c r="Y46" i="41"/>
  <c r="V46" i="41"/>
  <c r="S46" i="41"/>
  <c r="P46" i="41"/>
  <c r="M46" i="41"/>
  <c r="J46" i="41"/>
  <c r="G46" i="41"/>
  <c r="D46" i="41"/>
  <c r="Y45" i="41"/>
  <c r="V45" i="41"/>
  <c r="S45" i="41"/>
  <c r="P45" i="41"/>
  <c r="M45" i="41"/>
  <c r="J45" i="41"/>
  <c r="G45" i="41"/>
  <c r="D45" i="41"/>
  <c r="Y44" i="41"/>
  <c r="V44" i="41"/>
  <c r="S44" i="41"/>
  <c r="P44" i="41"/>
  <c r="M44" i="41"/>
  <c r="J44" i="41"/>
  <c r="G44" i="41"/>
  <c r="D44" i="41"/>
  <c r="Y43" i="41"/>
  <c r="V43" i="41"/>
  <c r="S43" i="41"/>
  <c r="P43" i="41"/>
  <c r="M43" i="41"/>
  <c r="J43" i="41"/>
  <c r="G43" i="41"/>
  <c r="D43" i="41"/>
  <c r="Y42" i="41"/>
  <c r="V42" i="41"/>
  <c r="S42" i="41"/>
  <c r="P42" i="41"/>
  <c r="M42" i="41"/>
  <c r="J42" i="41"/>
  <c r="G42" i="41"/>
  <c r="D42" i="41"/>
  <c r="Y41" i="41"/>
  <c r="V41" i="41"/>
  <c r="S41" i="41"/>
  <c r="P41" i="41"/>
  <c r="M41" i="41"/>
  <c r="J41" i="41"/>
  <c r="G41" i="41"/>
  <c r="D41" i="41"/>
  <c r="Y40" i="41"/>
  <c r="V40" i="41"/>
  <c r="S40" i="41"/>
  <c r="P40" i="41"/>
  <c r="M40" i="41"/>
  <c r="J40" i="41"/>
  <c r="G40" i="41"/>
  <c r="D40" i="41"/>
  <c r="Y39" i="41"/>
  <c r="V39" i="41"/>
  <c r="S39" i="41"/>
  <c r="P39" i="41"/>
  <c r="M39" i="41"/>
  <c r="J39" i="41"/>
  <c r="G39" i="41"/>
  <c r="D39" i="41"/>
  <c r="Y38" i="41"/>
  <c r="V38" i="41"/>
  <c r="S38" i="41"/>
  <c r="P38" i="41"/>
  <c r="M38" i="41"/>
  <c r="J38" i="41"/>
  <c r="G38" i="41"/>
  <c r="D38" i="41"/>
  <c r="Y37" i="41"/>
  <c r="V37" i="41"/>
  <c r="S37" i="41"/>
  <c r="P37" i="41"/>
  <c r="M37" i="41"/>
  <c r="J37" i="41"/>
  <c r="G37" i="41"/>
  <c r="D37" i="41"/>
  <c r="Y36" i="41"/>
  <c r="V36" i="41"/>
  <c r="S36" i="41"/>
  <c r="P36" i="41"/>
  <c r="M36" i="41"/>
  <c r="J36" i="41"/>
  <c r="G36" i="41"/>
  <c r="D36" i="41"/>
  <c r="Y35" i="41"/>
  <c r="V35" i="41"/>
  <c r="S35" i="41"/>
  <c r="P35" i="41"/>
  <c r="M35" i="41"/>
  <c r="J35" i="41"/>
  <c r="G35" i="41"/>
  <c r="D35" i="41"/>
  <c r="Y34" i="41"/>
  <c r="V34" i="41"/>
  <c r="S34" i="41"/>
  <c r="P34" i="41"/>
  <c r="M34" i="41"/>
  <c r="J34" i="41"/>
  <c r="G34" i="41"/>
  <c r="D34" i="41"/>
  <c r="Y33" i="41"/>
  <c r="V33" i="41"/>
  <c r="S33" i="41"/>
  <c r="P33" i="41"/>
  <c r="M33" i="41"/>
  <c r="J33" i="41"/>
  <c r="G33" i="41"/>
  <c r="D33" i="41"/>
  <c r="Y32" i="41"/>
  <c r="V32" i="41"/>
  <c r="S32" i="41"/>
  <c r="P32" i="41"/>
  <c r="M32" i="41"/>
  <c r="J32" i="41"/>
  <c r="G32" i="41"/>
  <c r="D32" i="41"/>
  <c r="Y31" i="41"/>
  <c r="V31" i="41"/>
  <c r="S31" i="41"/>
  <c r="P31" i="41"/>
  <c r="M31" i="41"/>
  <c r="J31" i="41"/>
  <c r="G31" i="41"/>
  <c r="D31" i="41"/>
  <c r="Y30" i="41"/>
  <c r="V30" i="41"/>
  <c r="S30" i="41"/>
  <c r="P30" i="41"/>
  <c r="M30" i="41"/>
  <c r="J30" i="41"/>
  <c r="G30" i="41"/>
  <c r="D30" i="41"/>
  <c r="Y29" i="41"/>
  <c r="V29" i="41"/>
  <c r="S29" i="41"/>
  <c r="P29" i="41"/>
  <c r="M29" i="41"/>
  <c r="J29" i="41"/>
  <c r="G29" i="41"/>
  <c r="D29" i="41"/>
  <c r="Y28" i="41"/>
  <c r="V28" i="41"/>
  <c r="S28" i="41"/>
  <c r="P28" i="41"/>
  <c r="M28" i="41"/>
  <c r="J28" i="41"/>
  <c r="G28" i="41"/>
  <c r="D28" i="41"/>
  <c r="Y27" i="41"/>
  <c r="V27" i="41"/>
  <c r="S27" i="41"/>
  <c r="P27" i="41"/>
  <c r="M27" i="41"/>
  <c r="J27" i="41"/>
  <c r="G27" i="41"/>
  <c r="D27" i="41"/>
  <c r="Y26" i="41"/>
  <c r="V26" i="41"/>
  <c r="S26" i="41"/>
  <c r="P26" i="41"/>
  <c r="M26" i="41"/>
  <c r="J26" i="41"/>
  <c r="G26" i="41"/>
  <c r="D26" i="41"/>
  <c r="Y25" i="41"/>
  <c r="V25" i="41"/>
  <c r="S25" i="41"/>
  <c r="P25" i="41"/>
  <c r="M25" i="41"/>
  <c r="J25" i="41"/>
  <c r="G25" i="41"/>
  <c r="D25" i="41"/>
  <c r="Y24" i="41"/>
  <c r="V24" i="41"/>
  <c r="S24" i="41"/>
  <c r="P24" i="41"/>
  <c r="M24" i="41"/>
  <c r="J24" i="41"/>
  <c r="G24" i="41"/>
  <c r="D24" i="41"/>
  <c r="Y23" i="41"/>
  <c r="V23" i="41"/>
  <c r="S23" i="41"/>
  <c r="P23" i="41"/>
  <c r="M23" i="41"/>
  <c r="J23" i="41"/>
  <c r="G23" i="41"/>
  <c r="D23" i="41"/>
  <c r="Y22" i="41"/>
  <c r="V22" i="41"/>
  <c r="S22" i="41"/>
  <c r="P22" i="41"/>
  <c r="M22" i="41"/>
  <c r="J22" i="41"/>
  <c r="G22" i="41"/>
  <c r="D22" i="41"/>
  <c r="Y21" i="41"/>
  <c r="V21" i="41"/>
  <c r="S21" i="41"/>
  <c r="P21" i="41"/>
  <c r="M21" i="41"/>
  <c r="J21" i="41"/>
  <c r="G21" i="41"/>
  <c r="D21" i="41"/>
  <c r="Y20" i="41"/>
  <c r="V20" i="41"/>
  <c r="S20" i="41"/>
  <c r="P20" i="41"/>
  <c r="M20" i="41"/>
  <c r="J20" i="41"/>
  <c r="G20" i="41"/>
  <c r="D20" i="41"/>
  <c r="Y19" i="41"/>
  <c r="V19" i="41"/>
  <c r="S19" i="41"/>
  <c r="P19" i="41"/>
  <c r="M19" i="41"/>
  <c r="J19" i="41"/>
  <c r="G19" i="41"/>
  <c r="D19" i="41"/>
  <c r="Y18" i="41"/>
  <c r="V18" i="41"/>
  <c r="S18" i="41"/>
  <c r="P18" i="41"/>
  <c r="M18" i="41"/>
  <c r="J18" i="41"/>
  <c r="G18" i="41"/>
  <c r="D18" i="41"/>
  <c r="Y17" i="41"/>
  <c r="V17" i="41"/>
  <c r="S17" i="41"/>
  <c r="P17" i="41"/>
  <c r="M17" i="41"/>
  <c r="J17" i="41"/>
  <c r="G17" i="41"/>
  <c r="D17" i="41"/>
  <c r="Y16" i="41"/>
  <c r="V16" i="41"/>
  <c r="S16" i="41"/>
  <c r="P16" i="41"/>
  <c r="M16" i="41"/>
  <c r="J16" i="41"/>
  <c r="G16" i="41"/>
  <c r="D16" i="41"/>
  <c r="Y15" i="41"/>
  <c r="V15" i="41"/>
  <c r="S15" i="41"/>
  <c r="P15" i="41"/>
  <c r="M15" i="41"/>
  <c r="J15" i="41"/>
  <c r="G15" i="41"/>
  <c r="D15" i="41"/>
  <c r="Y14" i="41"/>
  <c r="V14" i="41"/>
  <c r="S14" i="41"/>
  <c r="P14" i="41"/>
  <c r="M14" i="41"/>
  <c r="J14" i="41"/>
  <c r="G14" i="41"/>
  <c r="D14" i="41"/>
  <c r="Y13" i="41"/>
  <c r="V13" i="41"/>
  <c r="S13" i="41"/>
  <c r="P13" i="41"/>
  <c r="M13" i="41"/>
  <c r="J13" i="41"/>
  <c r="G13" i="41"/>
  <c r="D13" i="41"/>
  <c r="Y12" i="41"/>
  <c r="V12" i="41"/>
  <c r="S12" i="41"/>
  <c r="P12" i="41"/>
  <c r="M12" i="41"/>
  <c r="J12" i="41"/>
  <c r="G12" i="41"/>
  <c r="D12" i="41"/>
  <c r="Y11" i="41"/>
  <c r="V11" i="41"/>
  <c r="S11" i="41"/>
  <c r="P11" i="41"/>
  <c r="M11" i="41"/>
  <c r="J11" i="41"/>
  <c r="G11" i="41"/>
  <c r="D11" i="41"/>
  <c r="Y10" i="41"/>
  <c r="V10" i="41"/>
  <c r="S10" i="41"/>
  <c r="P10" i="41"/>
  <c r="M10" i="41"/>
  <c r="J10" i="41"/>
  <c r="G10" i="41"/>
  <c r="D10" i="41"/>
  <c r="Y9" i="41"/>
  <c r="V9" i="41"/>
  <c r="S9" i="41"/>
  <c r="P9" i="41"/>
  <c r="M9" i="41"/>
  <c r="J9" i="41"/>
  <c r="G9" i="41"/>
  <c r="D9" i="41"/>
  <c r="Y8" i="41"/>
  <c r="V8" i="41"/>
  <c r="S8" i="41"/>
  <c r="P8" i="41"/>
  <c r="M8" i="41"/>
  <c r="J8" i="41"/>
  <c r="G8" i="41"/>
  <c r="D8" i="41"/>
  <c r="Y7" i="41"/>
  <c r="V7" i="41"/>
  <c r="S7" i="41"/>
  <c r="P7" i="41"/>
  <c r="M7" i="41"/>
  <c r="J7" i="41"/>
  <c r="G7" i="41"/>
  <c r="D7" i="41"/>
  <c r="AT6" i="41" a="1"/>
  <c r="AT16" i="41" s="1"/>
  <c r="AG42" i="41"/>
  <c r="AG6" i="41" a="1"/>
  <c r="AG39" i="41" s="1"/>
  <c r="AF6" i="41" a="1"/>
  <c r="AE6" i="41" a="1"/>
  <c r="AE44" i="41" s="1"/>
  <c r="AD6" i="41" a="1"/>
  <c r="AD48" i="41" s="1"/>
  <c r="AB6" i="41" a="1"/>
  <c r="AB24" i="41" s="1"/>
  <c r="Y6" i="41"/>
  <c r="AH6" i="41" s="1" a="1"/>
  <c r="V6" i="41"/>
  <c r="S6" i="41"/>
  <c r="P6" i="41"/>
  <c r="M6" i="41"/>
  <c r="J6" i="41"/>
  <c r="G6" i="41"/>
  <c r="D6" i="41"/>
  <c r="X4" i="41"/>
  <c r="U4" i="41"/>
  <c r="R4" i="41"/>
  <c r="O4" i="41"/>
  <c r="L4" i="41"/>
  <c r="I4" i="41"/>
  <c r="F4" i="41"/>
  <c r="X3" i="41"/>
  <c r="U3" i="41"/>
  <c r="R3" i="41"/>
  <c r="O3" i="41"/>
  <c r="L3" i="41"/>
  <c r="I3" i="41"/>
  <c r="F3" i="41"/>
  <c r="C3" i="41"/>
  <c r="A1" i="41"/>
  <c r="D43" i="4" s="1"/>
  <c r="AJ7" i="34"/>
  <c r="AJ8" i="34"/>
  <c r="AJ9" i="34"/>
  <c r="AJ10" i="34"/>
  <c r="AJ11" i="34"/>
  <c r="AJ12" i="34"/>
  <c r="AJ13" i="34"/>
  <c r="AJ14" i="34"/>
  <c r="AJ15" i="34"/>
  <c r="AJ16" i="34"/>
  <c r="AJ17" i="34"/>
  <c r="AJ18" i="34"/>
  <c r="AJ19" i="34"/>
  <c r="AJ20" i="34"/>
  <c r="AJ21" i="34"/>
  <c r="AJ22" i="34"/>
  <c r="AJ23" i="34"/>
  <c r="AJ24" i="34"/>
  <c r="AJ25" i="34"/>
  <c r="AJ26" i="34"/>
  <c r="AJ27" i="34"/>
  <c r="AJ28" i="34"/>
  <c r="AJ29" i="34"/>
  <c r="AJ30" i="34"/>
  <c r="AJ31" i="34"/>
  <c r="AJ32" i="34"/>
  <c r="AJ33" i="34"/>
  <c r="AJ34" i="34"/>
  <c r="AJ35" i="34"/>
  <c r="AJ36" i="34"/>
  <c r="AJ37" i="34"/>
  <c r="AJ38" i="34"/>
  <c r="AJ39" i="34"/>
  <c r="AJ40" i="34"/>
  <c r="AJ41" i="34"/>
  <c r="AJ42" i="34"/>
  <c r="AJ43" i="34"/>
  <c r="AJ44" i="34"/>
  <c r="AJ45" i="34"/>
  <c r="AJ46" i="34"/>
  <c r="AJ47" i="34"/>
  <c r="AJ48" i="34"/>
  <c r="AJ49" i="34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J44" i="3"/>
  <c r="AJ45" i="3"/>
  <c r="AJ46" i="3"/>
  <c r="AJ47" i="3"/>
  <c r="AJ48" i="3"/>
  <c r="AJ49" i="3"/>
  <c r="AJ50" i="3"/>
  <c r="AJ51" i="3"/>
  <c r="Y51" i="40"/>
  <c r="V51" i="40"/>
  <c r="S51" i="40"/>
  <c r="P51" i="40"/>
  <c r="M51" i="40"/>
  <c r="J51" i="40"/>
  <c r="G51" i="40"/>
  <c r="D51" i="40"/>
  <c r="AN50" i="40"/>
  <c r="AL50" i="40"/>
  <c r="AJ50" i="40"/>
  <c r="Y50" i="40"/>
  <c r="V50" i="40"/>
  <c r="S50" i="40"/>
  <c r="P50" i="40"/>
  <c r="M50" i="40"/>
  <c r="J50" i="40"/>
  <c r="G50" i="40"/>
  <c r="D50" i="40"/>
  <c r="AN49" i="40"/>
  <c r="AL49" i="40"/>
  <c r="AJ49" i="40"/>
  <c r="Y49" i="40"/>
  <c r="V49" i="40"/>
  <c r="S49" i="40"/>
  <c r="P49" i="40"/>
  <c r="M49" i="40"/>
  <c r="J49" i="40"/>
  <c r="G49" i="40"/>
  <c r="D49" i="40"/>
  <c r="AN48" i="40"/>
  <c r="AL48" i="40"/>
  <c r="AJ48" i="40"/>
  <c r="Y48" i="40"/>
  <c r="V48" i="40"/>
  <c r="S48" i="40"/>
  <c r="P48" i="40"/>
  <c r="M48" i="40"/>
  <c r="J48" i="40"/>
  <c r="AC48" i="40" s="1"/>
  <c r="G48" i="40"/>
  <c r="D48" i="40"/>
  <c r="AN47" i="40"/>
  <c r="AL47" i="40"/>
  <c r="AJ47" i="40"/>
  <c r="Y47" i="40"/>
  <c r="V47" i="40"/>
  <c r="S47" i="40"/>
  <c r="AF47" i="40" s="1"/>
  <c r="P47" i="40"/>
  <c r="M47" i="40"/>
  <c r="J47" i="40"/>
  <c r="G47" i="40"/>
  <c r="D47" i="40"/>
  <c r="AN46" i="40"/>
  <c r="AL46" i="40"/>
  <c r="AJ46" i="40"/>
  <c r="Y46" i="40"/>
  <c r="V46" i="40"/>
  <c r="S46" i="40"/>
  <c r="P46" i="40"/>
  <c r="M46" i="40"/>
  <c r="J46" i="40"/>
  <c r="G46" i="40"/>
  <c r="D46" i="40"/>
  <c r="AN45" i="40"/>
  <c r="AL45" i="40"/>
  <c r="AJ45" i="40"/>
  <c r="Y45" i="40"/>
  <c r="V45" i="40"/>
  <c r="S45" i="40"/>
  <c r="P45" i="40"/>
  <c r="M45" i="40"/>
  <c r="J45" i="40"/>
  <c r="G45" i="40"/>
  <c r="D45" i="40"/>
  <c r="AN44" i="40"/>
  <c r="AL44" i="40"/>
  <c r="AJ44" i="40"/>
  <c r="Y44" i="40"/>
  <c r="V44" i="40"/>
  <c r="S44" i="40"/>
  <c r="P44" i="40"/>
  <c r="M44" i="40"/>
  <c r="J44" i="40"/>
  <c r="G44" i="40"/>
  <c r="D44" i="40"/>
  <c r="AN43" i="40"/>
  <c r="AL43" i="40"/>
  <c r="AJ43" i="40"/>
  <c r="Y43" i="40"/>
  <c r="V43" i="40"/>
  <c r="S43" i="40"/>
  <c r="P43" i="40"/>
  <c r="M43" i="40"/>
  <c r="J43" i="40"/>
  <c r="G43" i="40"/>
  <c r="D43" i="40"/>
  <c r="AN42" i="40"/>
  <c r="AL42" i="40"/>
  <c r="AJ42" i="40"/>
  <c r="Y42" i="40"/>
  <c r="V42" i="40"/>
  <c r="S42" i="40"/>
  <c r="P42" i="40"/>
  <c r="M42" i="40"/>
  <c r="J42" i="40"/>
  <c r="G42" i="40"/>
  <c r="D42" i="40"/>
  <c r="AN41" i="40"/>
  <c r="AL41" i="40"/>
  <c r="AJ41" i="40"/>
  <c r="Y41" i="40"/>
  <c r="V41" i="40"/>
  <c r="S41" i="40"/>
  <c r="P41" i="40"/>
  <c r="M41" i="40"/>
  <c r="J41" i="40"/>
  <c r="G41" i="40"/>
  <c r="D41" i="40"/>
  <c r="AN40" i="40"/>
  <c r="AL40" i="40"/>
  <c r="AJ40" i="40"/>
  <c r="Y40" i="40"/>
  <c r="V40" i="40"/>
  <c r="AG40" i="40" s="1"/>
  <c r="S40" i="40"/>
  <c r="P40" i="40"/>
  <c r="M40" i="40"/>
  <c r="J40" i="40"/>
  <c r="G40" i="40"/>
  <c r="D40" i="40"/>
  <c r="AN39" i="40"/>
  <c r="AL39" i="40"/>
  <c r="AJ39" i="40"/>
  <c r="Y39" i="40"/>
  <c r="V39" i="40"/>
  <c r="S39" i="40"/>
  <c r="P39" i="40"/>
  <c r="M39" i="40"/>
  <c r="J39" i="40"/>
  <c r="G39" i="40"/>
  <c r="D39" i="40"/>
  <c r="AN38" i="40"/>
  <c r="AL38" i="40"/>
  <c r="AJ38" i="40"/>
  <c r="Y38" i="40"/>
  <c r="V38" i="40"/>
  <c r="S38" i="40"/>
  <c r="P38" i="40"/>
  <c r="M38" i="40"/>
  <c r="J38" i="40"/>
  <c r="G38" i="40"/>
  <c r="D38" i="40"/>
  <c r="AN37" i="40"/>
  <c r="AL37" i="40"/>
  <c r="AJ37" i="40"/>
  <c r="Y37" i="40"/>
  <c r="V37" i="40"/>
  <c r="S37" i="40"/>
  <c r="P37" i="40"/>
  <c r="M37" i="40"/>
  <c r="J37" i="40"/>
  <c r="G37" i="40"/>
  <c r="D37" i="40"/>
  <c r="AN36" i="40"/>
  <c r="AL36" i="40"/>
  <c r="AJ36" i="40"/>
  <c r="Y36" i="40"/>
  <c r="V36" i="40"/>
  <c r="S36" i="40"/>
  <c r="P36" i="40"/>
  <c r="M36" i="40"/>
  <c r="J36" i="40"/>
  <c r="G36" i="40"/>
  <c r="D36" i="40"/>
  <c r="AN35" i="40"/>
  <c r="AL35" i="40"/>
  <c r="AJ35" i="40"/>
  <c r="Y35" i="40"/>
  <c r="V35" i="40"/>
  <c r="S35" i="40"/>
  <c r="P35" i="40"/>
  <c r="M35" i="40"/>
  <c r="J35" i="40"/>
  <c r="G35" i="40"/>
  <c r="D35" i="40"/>
  <c r="AN34" i="40"/>
  <c r="AL34" i="40"/>
  <c r="AJ34" i="40"/>
  <c r="Y34" i="40"/>
  <c r="V34" i="40"/>
  <c r="S34" i="40"/>
  <c r="P34" i="40"/>
  <c r="M34" i="40"/>
  <c r="J34" i="40"/>
  <c r="G34" i="40"/>
  <c r="D34" i="40"/>
  <c r="AN33" i="40"/>
  <c r="AL33" i="40"/>
  <c r="AJ33" i="40"/>
  <c r="Y33" i="40"/>
  <c r="V33" i="40"/>
  <c r="S33" i="40"/>
  <c r="P33" i="40"/>
  <c r="M33" i="40"/>
  <c r="J33" i="40"/>
  <c r="G33" i="40"/>
  <c r="D33" i="40"/>
  <c r="AN32" i="40"/>
  <c r="AL32" i="40"/>
  <c r="AJ32" i="40"/>
  <c r="Y32" i="40"/>
  <c r="V32" i="40"/>
  <c r="AG32" i="40" s="1"/>
  <c r="S32" i="40"/>
  <c r="P32" i="40"/>
  <c r="M32" i="40"/>
  <c r="J32" i="40"/>
  <c r="G32" i="40"/>
  <c r="D32" i="40"/>
  <c r="AN31" i="40"/>
  <c r="AL31" i="40"/>
  <c r="AJ31" i="40"/>
  <c r="Y31" i="40"/>
  <c r="V31" i="40"/>
  <c r="S31" i="40"/>
  <c r="AF31" i="40" s="1"/>
  <c r="P31" i="40"/>
  <c r="M31" i="40"/>
  <c r="J31" i="40"/>
  <c r="G31" i="40"/>
  <c r="D31" i="40"/>
  <c r="AN30" i="40"/>
  <c r="AL30" i="40"/>
  <c r="AJ30" i="40"/>
  <c r="Y30" i="40"/>
  <c r="V30" i="40"/>
  <c r="S30" i="40"/>
  <c r="P30" i="40"/>
  <c r="M30" i="40"/>
  <c r="J30" i="40"/>
  <c r="G30" i="40"/>
  <c r="D30" i="40"/>
  <c r="AN29" i="40"/>
  <c r="AL29" i="40"/>
  <c r="AJ29" i="40"/>
  <c r="Y29" i="40"/>
  <c r="V29" i="40"/>
  <c r="S29" i="40"/>
  <c r="P29" i="40"/>
  <c r="M29" i="40"/>
  <c r="J29" i="40"/>
  <c r="G29" i="40"/>
  <c r="D29" i="40"/>
  <c r="AN28" i="40"/>
  <c r="AL28" i="40"/>
  <c r="AJ28" i="40"/>
  <c r="Y28" i="40"/>
  <c r="V28" i="40"/>
  <c r="S28" i="40"/>
  <c r="P28" i="40"/>
  <c r="M28" i="40"/>
  <c r="J28" i="40"/>
  <c r="G28" i="40"/>
  <c r="D28" i="40"/>
  <c r="AN27" i="40"/>
  <c r="AL27" i="40"/>
  <c r="AJ27" i="40"/>
  <c r="Y27" i="40"/>
  <c r="V27" i="40"/>
  <c r="S27" i="40"/>
  <c r="P27" i="40"/>
  <c r="M27" i="40"/>
  <c r="J27" i="40"/>
  <c r="G27" i="40"/>
  <c r="D27" i="40"/>
  <c r="AN26" i="40"/>
  <c r="AL26" i="40"/>
  <c r="AJ26" i="40"/>
  <c r="Y26" i="40"/>
  <c r="V26" i="40"/>
  <c r="S26" i="40"/>
  <c r="P26" i="40"/>
  <c r="M26" i="40"/>
  <c r="J26" i="40"/>
  <c r="G26" i="40"/>
  <c r="D26" i="40"/>
  <c r="AN25" i="40"/>
  <c r="AL25" i="40"/>
  <c r="AJ25" i="40"/>
  <c r="Y25" i="40"/>
  <c r="V25" i="40"/>
  <c r="S25" i="40"/>
  <c r="P25" i="40"/>
  <c r="M25" i="40"/>
  <c r="J25" i="40"/>
  <c r="G25" i="40"/>
  <c r="D25" i="40"/>
  <c r="AN24" i="40"/>
  <c r="AL24" i="40"/>
  <c r="AJ24" i="40"/>
  <c r="Y24" i="40"/>
  <c r="V24" i="40"/>
  <c r="S24" i="40"/>
  <c r="P24" i="40"/>
  <c r="M24" i="40"/>
  <c r="J24" i="40"/>
  <c r="AC24" i="40" s="1"/>
  <c r="G24" i="40"/>
  <c r="D24" i="40"/>
  <c r="AN23" i="40"/>
  <c r="AL23" i="40"/>
  <c r="AJ23" i="40"/>
  <c r="Y23" i="40"/>
  <c r="V23" i="40"/>
  <c r="S23" i="40"/>
  <c r="AF23" i="40" s="1"/>
  <c r="P23" i="40"/>
  <c r="M23" i="40"/>
  <c r="J23" i="40"/>
  <c r="G23" i="40"/>
  <c r="D23" i="40"/>
  <c r="AN22" i="40"/>
  <c r="AL22" i="40"/>
  <c r="AJ22" i="40"/>
  <c r="Y22" i="40"/>
  <c r="V22" i="40"/>
  <c r="S22" i="40"/>
  <c r="P22" i="40"/>
  <c r="M22" i="40"/>
  <c r="J22" i="40"/>
  <c r="G22" i="40"/>
  <c r="D22" i="40"/>
  <c r="AN21" i="40"/>
  <c r="AL21" i="40"/>
  <c r="AJ21" i="40"/>
  <c r="Y21" i="40"/>
  <c r="V21" i="40"/>
  <c r="S21" i="40"/>
  <c r="P21" i="40"/>
  <c r="M21" i="40"/>
  <c r="J21" i="40"/>
  <c r="G21" i="40"/>
  <c r="D21" i="40"/>
  <c r="AN20" i="40"/>
  <c r="AL20" i="40"/>
  <c r="AJ20" i="40"/>
  <c r="Y20" i="40"/>
  <c r="V20" i="40"/>
  <c r="S20" i="40"/>
  <c r="P20" i="40"/>
  <c r="M20" i="40"/>
  <c r="J20" i="40"/>
  <c r="G20" i="40"/>
  <c r="D20" i="40"/>
  <c r="AN19" i="40"/>
  <c r="AL19" i="40"/>
  <c r="AJ19" i="40"/>
  <c r="Y19" i="40"/>
  <c r="V19" i="40"/>
  <c r="S19" i="40"/>
  <c r="P19" i="40"/>
  <c r="M19" i="40"/>
  <c r="J19" i="40"/>
  <c r="G19" i="40"/>
  <c r="D19" i="40"/>
  <c r="Y18" i="40"/>
  <c r="V18" i="40"/>
  <c r="S18" i="40"/>
  <c r="P18" i="40"/>
  <c r="M18" i="40"/>
  <c r="J18" i="40"/>
  <c r="G18" i="40"/>
  <c r="D18" i="40"/>
  <c r="Y17" i="40"/>
  <c r="V17" i="40"/>
  <c r="S17" i="40"/>
  <c r="P17" i="40"/>
  <c r="M17" i="40"/>
  <c r="J17" i="40"/>
  <c r="G17" i="40"/>
  <c r="D17" i="40"/>
  <c r="Y16" i="40"/>
  <c r="V16" i="40"/>
  <c r="S16" i="40"/>
  <c r="P16" i="40"/>
  <c r="M16" i="40"/>
  <c r="J16" i="40"/>
  <c r="G16" i="40"/>
  <c r="D16" i="40"/>
  <c r="Y15" i="40"/>
  <c r="V15" i="40"/>
  <c r="S15" i="40"/>
  <c r="P15" i="40"/>
  <c r="M15" i="40"/>
  <c r="J15" i="40"/>
  <c r="G15" i="40"/>
  <c r="D15" i="40"/>
  <c r="Y14" i="40"/>
  <c r="V14" i="40"/>
  <c r="S14" i="40"/>
  <c r="P14" i="40"/>
  <c r="M14" i="40"/>
  <c r="J14" i="40"/>
  <c r="G14" i="40"/>
  <c r="D14" i="40"/>
  <c r="Y13" i="40"/>
  <c r="V13" i="40"/>
  <c r="S13" i="40"/>
  <c r="P13" i="40"/>
  <c r="M13" i="40"/>
  <c r="J13" i="40"/>
  <c r="G13" i="40"/>
  <c r="D13" i="40"/>
  <c r="Y12" i="40"/>
  <c r="V12" i="40"/>
  <c r="S12" i="40"/>
  <c r="P12" i="40"/>
  <c r="M12" i="40"/>
  <c r="J12" i="40"/>
  <c r="G12" i="40"/>
  <c r="D12" i="40"/>
  <c r="Y11" i="40"/>
  <c r="V11" i="40"/>
  <c r="S11" i="40"/>
  <c r="P11" i="40"/>
  <c r="M11" i="40"/>
  <c r="J11" i="40"/>
  <c r="G11" i="40"/>
  <c r="D11" i="40"/>
  <c r="Y10" i="40"/>
  <c r="V10" i="40"/>
  <c r="S10" i="40"/>
  <c r="P10" i="40"/>
  <c r="M10" i="40"/>
  <c r="J10" i="40"/>
  <c r="G10" i="40"/>
  <c r="D10" i="40"/>
  <c r="Y9" i="40"/>
  <c r="V9" i="40"/>
  <c r="S9" i="40"/>
  <c r="P9" i="40"/>
  <c r="M9" i="40"/>
  <c r="J9" i="40"/>
  <c r="G9" i="40"/>
  <c r="D9" i="40"/>
  <c r="Y8" i="40"/>
  <c r="V8" i="40"/>
  <c r="S8" i="40"/>
  <c r="P8" i="40"/>
  <c r="M8" i="40"/>
  <c r="J8" i="40"/>
  <c r="G8" i="40"/>
  <c r="D8" i="40"/>
  <c r="Y7" i="40"/>
  <c r="V7" i="40"/>
  <c r="S7" i="40"/>
  <c r="P7" i="40"/>
  <c r="AE6" i="40" a="1"/>
  <c r="M7" i="40"/>
  <c r="J7" i="40"/>
  <c r="G7" i="40"/>
  <c r="D7" i="40"/>
  <c r="AT6" i="40" a="1"/>
  <c r="AT40" i="40" s="1"/>
  <c r="Y6" i="40"/>
  <c r="V6" i="40"/>
  <c r="S6" i="40"/>
  <c r="P6" i="40"/>
  <c r="M6" i="40"/>
  <c r="J6" i="40"/>
  <c r="AC6" i="40" a="1"/>
  <c r="AC40" i="40" s="1"/>
  <c r="G6" i="40"/>
  <c r="D6" i="40"/>
  <c r="X4" i="40"/>
  <c r="U4" i="40"/>
  <c r="R4" i="40"/>
  <c r="O4" i="40"/>
  <c r="L4" i="40"/>
  <c r="I4" i="40"/>
  <c r="F4" i="40"/>
  <c r="X3" i="40"/>
  <c r="U3" i="40"/>
  <c r="R3" i="40"/>
  <c r="O3" i="40"/>
  <c r="L3" i="40"/>
  <c r="I3" i="40"/>
  <c r="F3" i="40"/>
  <c r="C3" i="40"/>
  <c r="A1" i="40"/>
  <c r="D50" i="4" s="1"/>
  <c r="Y51" i="39"/>
  <c r="V51" i="39"/>
  <c r="S51" i="39"/>
  <c r="P51" i="39"/>
  <c r="M51" i="39"/>
  <c r="J51" i="39"/>
  <c r="G51" i="39"/>
  <c r="D51" i="39"/>
  <c r="AN50" i="39"/>
  <c r="AL50" i="39"/>
  <c r="AJ50" i="39"/>
  <c r="Y50" i="39"/>
  <c r="V50" i="39"/>
  <c r="S50" i="39"/>
  <c r="P50" i="39"/>
  <c r="M50" i="39"/>
  <c r="J50" i="39"/>
  <c r="G50" i="39"/>
  <c r="D50" i="39"/>
  <c r="AN49" i="39"/>
  <c r="AL49" i="39"/>
  <c r="AJ49" i="39"/>
  <c r="Y49" i="39"/>
  <c r="V49" i="39"/>
  <c r="S49" i="39"/>
  <c r="P49" i="39"/>
  <c r="M49" i="39"/>
  <c r="J49" i="39"/>
  <c r="G49" i="39"/>
  <c r="AB49" i="39" s="1"/>
  <c r="D49" i="39"/>
  <c r="AN48" i="39"/>
  <c r="AL48" i="39"/>
  <c r="AJ48" i="39"/>
  <c r="Y48" i="39"/>
  <c r="AH48" i="39" s="1"/>
  <c r="V48" i="39"/>
  <c r="S48" i="39"/>
  <c r="P48" i="39"/>
  <c r="M48" i="39"/>
  <c r="J48" i="39"/>
  <c r="G48" i="39"/>
  <c r="D48" i="39"/>
  <c r="AN47" i="39"/>
  <c r="AL47" i="39"/>
  <c r="AJ47" i="39"/>
  <c r="Y47" i="39"/>
  <c r="V47" i="39"/>
  <c r="S47" i="39"/>
  <c r="P47" i="39"/>
  <c r="M47" i="39"/>
  <c r="J47" i="39"/>
  <c r="G47" i="39"/>
  <c r="D47" i="39"/>
  <c r="AN46" i="39"/>
  <c r="AL46" i="39"/>
  <c r="AJ46" i="39"/>
  <c r="Y46" i="39"/>
  <c r="V46" i="39"/>
  <c r="S46" i="39"/>
  <c r="P46" i="39"/>
  <c r="M46" i="39"/>
  <c r="J46" i="39"/>
  <c r="G46" i="39"/>
  <c r="D46" i="39"/>
  <c r="AN45" i="39"/>
  <c r="AL45" i="39"/>
  <c r="AJ45" i="39"/>
  <c r="Y45" i="39"/>
  <c r="V45" i="39"/>
  <c r="S45" i="39"/>
  <c r="P45" i="39"/>
  <c r="M45" i="39"/>
  <c r="J45" i="39"/>
  <c r="G45" i="39"/>
  <c r="D45" i="39"/>
  <c r="AN44" i="39"/>
  <c r="AL44" i="39"/>
  <c r="AJ44" i="39"/>
  <c r="Y44" i="39"/>
  <c r="V44" i="39"/>
  <c r="S44" i="39"/>
  <c r="P44" i="39"/>
  <c r="M44" i="39"/>
  <c r="J44" i="39"/>
  <c r="G44" i="39"/>
  <c r="D44" i="39"/>
  <c r="AN43" i="39"/>
  <c r="AL43" i="39"/>
  <c r="AJ43" i="39"/>
  <c r="Y43" i="39"/>
  <c r="V43" i="39"/>
  <c r="S43" i="39"/>
  <c r="P43" i="39"/>
  <c r="M43" i="39"/>
  <c r="J43" i="39"/>
  <c r="G43" i="39"/>
  <c r="D43" i="39"/>
  <c r="AN42" i="39"/>
  <c r="AL42" i="39"/>
  <c r="AJ42" i="39"/>
  <c r="Y42" i="39"/>
  <c r="V42" i="39"/>
  <c r="S42" i="39"/>
  <c r="P42" i="39"/>
  <c r="M42" i="39"/>
  <c r="J42" i="39"/>
  <c r="G42" i="39"/>
  <c r="D42" i="39"/>
  <c r="AN41" i="39"/>
  <c r="AL41" i="39"/>
  <c r="AJ41" i="39"/>
  <c r="Y41" i="39"/>
  <c r="V41" i="39"/>
  <c r="S41" i="39"/>
  <c r="P41" i="39"/>
  <c r="M41" i="39"/>
  <c r="J41" i="39"/>
  <c r="G41" i="39"/>
  <c r="AB41" i="39" s="1"/>
  <c r="D41" i="39"/>
  <c r="AN40" i="39"/>
  <c r="AL40" i="39"/>
  <c r="AJ40" i="39"/>
  <c r="Y40" i="39"/>
  <c r="AH40" i="39" s="1"/>
  <c r="V40" i="39"/>
  <c r="S40" i="39"/>
  <c r="P40" i="39"/>
  <c r="M40" i="39"/>
  <c r="J40" i="39"/>
  <c r="G40" i="39"/>
  <c r="D40" i="39"/>
  <c r="AN39" i="39"/>
  <c r="AL39" i="39"/>
  <c r="AJ39" i="39"/>
  <c r="Y39" i="39"/>
  <c r="V39" i="39"/>
  <c r="S39" i="39"/>
  <c r="P39" i="39"/>
  <c r="M39" i="39"/>
  <c r="J39" i="39"/>
  <c r="G39" i="39"/>
  <c r="D39" i="39"/>
  <c r="AN38" i="39"/>
  <c r="AL38" i="39"/>
  <c r="AJ38" i="39"/>
  <c r="Y38" i="39"/>
  <c r="V38" i="39"/>
  <c r="S38" i="39"/>
  <c r="P38" i="39"/>
  <c r="M38" i="39"/>
  <c r="J38" i="39"/>
  <c r="G38" i="39"/>
  <c r="D38" i="39"/>
  <c r="AN37" i="39"/>
  <c r="AL37" i="39"/>
  <c r="AJ37" i="39"/>
  <c r="Y37" i="39"/>
  <c r="V37" i="39"/>
  <c r="S37" i="39"/>
  <c r="P37" i="39"/>
  <c r="M37" i="39"/>
  <c r="J37" i="39"/>
  <c r="G37" i="39"/>
  <c r="D37" i="39"/>
  <c r="AN36" i="39"/>
  <c r="AL36" i="39"/>
  <c r="AJ36" i="39"/>
  <c r="Y36" i="39"/>
  <c r="V36" i="39"/>
  <c r="S36" i="39"/>
  <c r="P36" i="39"/>
  <c r="M36" i="39"/>
  <c r="J36" i="39"/>
  <c r="G36" i="39"/>
  <c r="D36" i="39"/>
  <c r="AN35" i="39"/>
  <c r="AL35" i="39"/>
  <c r="AJ35" i="39"/>
  <c r="Y35" i="39"/>
  <c r="V35" i="39"/>
  <c r="S35" i="39"/>
  <c r="P35" i="39"/>
  <c r="M35" i="39"/>
  <c r="J35" i="39"/>
  <c r="G35" i="39"/>
  <c r="D35" i="39"/>
  <c r="AN34" i="39"/>
  <c r="AL34" i="39"/>
  <c r="AJ34" i="39"/>
  <c r="Y34" i="39"/>
  <c r="V34" i="39"/>
  <c r="S34" i="39"/>
  <c r="P34" i="39"/>
  <c r="M34" i="39"/>
  <c r="J34" i="39"/>
  <c r="G34" i="39"/>
  <c r="D34" i="39"/>
  <c r="AN33" i="39"/>
  <c r="AL33" i="39"/>
  <c r="AJ33" i="39"/>
  <c r="Y33" i="39"/>
  <c r="V33" i="39"/>
  <c r="S33" i="39"/>
  <c r="P33" i="39"/>
  <c r="M33" i="39"/>
  <c r="J33" i="39"/>
  <c r="G33" i="39"/>
  <c r="AB33" i="39" s="1"/>
  <c r="D33" i="39"/>
  <c r="AN32" i="39"/>
  <c r="AL32" i="39"/>
  <c r="AJ32" i="39"/>
  <c r="Y32" i="39"/>
  <c r="AH32" i="39" s="1"/>
  <c r="V32" i="39"/>
  <c r="S32" i="39"/>
  <c r="P32" i="39"/>
  <c r="M32" i="39"/>
  <c r="J32" i="39"/>
  <c r="G32" i="39"/>
  <c r="D32" i="39"/>
  <c r="AN31" i="39"/>
  <c r="AL31" i="39"/>
  <c r="AJ31" i="39"/>
  <c r="Y31" i="39"/>
  <c r="V31" i="39"/>
  <c r="S31" i="39"/>
  <c r="P31" i="39"/>
  <c r="M31" i="39"/>
  <c r="J31" i="39"/>
  <c r="G31" i="39"/>
  <c r="D31" i="39"/>
  <c r="AN30" i="39"/>
  <c r="AL30" i="39"/>
  <c r="AJ30" i="39"/>
  <c r="Y30" i="39"/>
  <c r="V30" i="39"/>
  <c r="S30" i="39"/>
  <c r="P30" i="39"/>
  <c r="M30" i="39"/>
  <c r="J30" i="39"/>
  <c r="G30" i="39"/>
  <c r="D30" i="39"/>
  <c r="AN29" i="39"/>
  <c r="AL29" i="39"/>
  <c r="AJ29" i="39"/>
  <c r="Y29" i="39"/>
  <c r="V29" i="39"/>
  <c r="S29" i="39"/>
  <c r="P29" i="39"/>
  <c r="M29" i="39"/>
  <c r="J29" i="39"/>
  <c r="G29" i="39"/>
  <c r="D29" i="39"/>
  <c r="AN28" i="39"/>
  <c r="AL28" i="39"/>
  <c r="AJ28" i="39"/>
  <c r="Y28" i="39"/>
  <c r="V28" i="39"/>
  <c r="S28" i="39"/>
  <c r="P28" i="39"/>
  <c r="M28" i="39"/>
  <c r="J28" i="39"/>
  <c r="G28" i="39"/>
  <c r="D28" i="39"/>
  <c r="AN27" i="39"/>
  <c r="AL27" i="39"/>
  <c r="AJ27" i="39"/>
  <c r="Y27" i="39"/>
  <c r="V27" i="39"/>
  <c r="S27" i="39"/>
  <c r="P27" i="39"/>
  <c r="M27" i="39"/>
  <c r="J27" i="39"/>
  <c r="G27" i="39"/>
  <c r="D27" i="39"/>
  <c r="AN26" i="39"/>
  <c r="AL26" i="39"/>
  <c r="AJ26" i="39"/>
  <c r="Y26" i="39"/>
  <c r="V26" i="39"/>
  <c r="S26" i="39"/>
  <c r="P26" i="39"/>
  <c r="M26" i="39"/>
  <c r="J26" i="39"/>
  <c r="G26" i="39"/>
  <c r="D26" i="39"/>
  <c r="AN25" i="39"/>
  <c r="AL25" i="39"/>
  <c r="AJ25" i="39"/>
  <c r="Y25" i="39"/>
  <c r="V25" i="39"/>
  <c r="S25" i="39"/>
  <c r="P25" i="39"/>
  <c r="M25" i="39"/>
  <c r="J25" i="39"/>
  <c r="G25" i="39"/>
  <c r="AB25" i="39" s="1"/>
  <c r="D25" i="39"/>
  <c r="AN24" i="39"/>
  <c r="AL24" i="39"/>
  <c r="AJ24" i="39"/>
  <c r="Y24" i="39"/>
  <c r="AH24" i="39" s="1"/>
  <c r="V24" i="39"/>
  <c r="S24" i="39"/>
  <c r="P24" i="39"/>
  <c r="M24" i="39"/>
  <c r="J24" i="39"/>
  <c r="G24" i="39"/>
  <c r="D24" i="39"/>
  <c r="AN23" i="39"/>
  <c r="AL23" i="39"/>
  <c r="AJ23" i="39"/>
  <c r="Y23" i="39"/>
  <c r="V23" i="39"/>
  <c r="S23" i="39"/>
  <c r="P23" i="39"/>
  <c r="M23" i="39"/>
  <c r="J23" i="39"/>
  <c r="G23" i="39"/>
  <c r="D23" i="39"/>
  <c r="AA6" i="39" a="1"/>
  <c r="D22" i="39"/>
  <c r="AA22" i="39"/>
  <c r="AC6" i="39" a="1"/>
  <c r="J22" i="39"/>
  <c r="AC22" i="39"/>
  <c r="Y22" i="39"/>
  <c r="V22" i="39"/>
  <c r="AG6" i="39" a="1"/>
  <c r="AG36" i="39" s="1"/>
  <c r="S22" i="39"/>
  <c r="P22" i="39"/>
  <c r="M22" i="39"/>
  <c r="G22" i="39"/>
  <c r="D21" i="39"/>
  <c r="AA21" i="39"/>
  <c r="J21" i="39"/>
  <c r="AC21" i="39"/>
  <c r="Y21" i="39"/>
  <c r="V21" i="39"/>
  <c r="S21" i="39"/>
  <c r="P21" i="39"/>
  <c r="M21" i="39"/>
  <c r="G21" i="39"/>
  <c r="D20" i="39"/>
  <c r="AA20" i="39"/>
  <c r="J20" i="39"/>
  <c r="AC20" i="39"/>
  <c r="Y20" i="39"/>
  <c r="AH20" i="39" s="1"/>
  <c r="V20" i="39"/>
  <c r="S20" i="39"/>
  <c r="P20" i="39"/>
  <c r="M20" i="39"/>
  <c r="G20" i="39"/>
  <c r="AB20" i="39" s="1"/>
  <c r="D19" i="39"/>
  <c r="AA19" i="39"/>
  <c r="J19" i="39"/>
  <c r="AC19" i="39"/>
  <c r="Y19" i="39"/>
  <c r="AH19" i="39" s="1"/>
  <c r="V19" i="39"/>
  <c r="S19" i="39"/>
  <c r="P19" i="39"/>
  <c r="M19" i="39"/>
  <c r="G19" i="39"/>
  <c r="D18" i="39"/>
  <c r="AA18" i="39"/>
  <c r="J18" i="39"/>
  <c r="AC18" i="39"/>
  <c r="Y18" i="39"/>
  <c r="V18" i="39"/>
  <c r="AG18" i="39" s="1"/>
  <c r="S18" i="39"/>
  <c r="P18" i="39"/>
  <c r="M18" i="39"/>
  <c r="G18" i="39"/>
  <c r="Y17" i="39"/>
  <c r="V17" i="39"/>
  <c r="S17" i="39"/>
  <c r="P17" i="39"/>
  <c r="M17" i="39"/>
  <c r="J17" i="39"/>
  <c r="G17" i="39"/>
  <c r="D17" i="39"/>
  <c r="Y16" i="39"/>
  <c r="AH16" i="39" s="1"/>
  <c r="V16" i="39"/>
  <c r="S16" i="39"/>
  <c r="P16" i="39"/>
  <c r="M16" i="39"/>
  <c r="J16" i="39"/>
  <c r="G16" i="39"/>
  <c r="D16" i="39"/>
  <c r="Y15" i="39"/>
  <c r="AH15" i="39" s="1"/>
  <c r="V15" i="39"/>
  <c r="S15" i="39"/>
  <c r="P15" i="39"/>
  <c r="M15" i="39"/>
  <c r="J15" i="39"/>
  <c r="G15" i="39"/>
  <c r="D15" i="39"/>
  <c r="Y14" i="39"/>
  <c r="V14" i="39"/>
  <c r="S14" i="39"/>
  <c r="P14" i="39"/>
  <c r="M14" i="39"/>
  <c r="J14" i="39"/>
  <c r="G14" i="39"/>
  <c r="D14" i="39"/>
  <c r="Y13" i="39"/>
  <c r="V13" i="39"/>
  <c r="S13" i="39"/>
  <c r="P13" i="39"/>
  <c r="M13" i="39"/>
  <c r="J13" i="39"/>
  <c r="G13" i="39"/>
  <c r="D13" i="39"/>
  <c r="Y12" i="39"/>
  <c r="V12" i="39"/>
  <c r="S12" i="39"/>
  <c r="P12" i="39"/>
  <c r="M12" i="39"/>
  <c r="J12" i="39"/>
  <c r="G12" i="39"/>
  <c r="D12" i="39"/>
  <c r="Y11" i="39"/>
  <c r="AH11" i="39" s="1"/>
  <c r="V11" i="39"/>
  <c r="S11" i="39"/>
  <c r="P11" i="39"/>
  <c r="M11" i="39"/>
  <c r="J11" i="39"/>
  <c r="G11" i="39"/>
  <c r="D11" i="39"/>
  <c r="Y10" i="39"/>
  <c r="AH10" i="39" s="1"/>
  <c r="V10" i="39"/>
  <c r="S10" i="39"/>
  <c r="P10" i="39"/>
  <c r="M10" i="39"/>
  <c r="J10" i="39"/>
  <c r="G10" i="39"/>
  <c r="D10" i="39"/>
  <c r="Y9" i="39"/>
  <c r="AH9" i="39" s="1"/>
  <c r="V9" i="39"/>
  <c r="S9" i="39"/>
  <c r="P9" i="39"/>
  <c r="M9" i="39"/>
  <c r="J9" i="39"/>
  <c r="G9" i="39"/>
  <c r="D9" i="39"/>
  <c r="Y8" i="39"/>
  <c r="V8" i="39"/>
  <c r="S8" i="39"/>
  <c r="P8" i="39"/>
  <c r="M8" i="39"/>
  <c r="J8" i="39"/>
  <c r="G8" i="39"/>
  <c r="D8" i="39"/>
  <c r="Y7" i="39"/>
  <c r="AH7" i="39" s="1"/>
  <c r="V7" i="39"/>
  <c r="S7" i="39"/>
  <c r="P7" i="39"/>
  <c r="M7" i="39"/>
  <c r="J7" i="39"/>
  <c r="G7" i="39"/>
  <c r="D7" i="39"/>
  <c r="AT6" i="39" a="1"/>
  <c r="AT46" i="39"/>
  <c r="AE6" i="39" a="1"/>
  <c r="Y6" i="39"/>
  <c r="V6" i="39"/>
  <c r="S6" i="39"/>
  <c r="P6" i="39"/>
  <c r="M6" i="39"/>
  <c r="J6" i="39"/>
  <c r="G6" i="39"/>
  <c r="D6" i="39"/>
  <c r="AA44" i="39"/>
  <c r="X3" i="39"/>
  <c r="U3" i="39"/>
  <c r="R3" i="39"/>
  <c r="O3" i="39"/>
  <c r="L3" i="39"/>
  <c r="I3" i="39"/>
  <c r="F3" i="39"/>
  <c r="C3" i="39"/>
  <c r="A1" i="39"/>
  <c r="D39" i="4" s="1"/>
  <c r="AE46" i="40"/>
  <c r="AC46" i="39"/>
  <c r="AC28" i="39"/>
  <c r="AC50" i="39"/>
  <c r="AC17" i="39"/>
  <c r="AC40" i="39"/>
  <c r="AC8" i="39"/>
  <c r="AC41" i="39"/>
  <c r="AC9" i="39"/>
  <c r="AC30" i="39"/>
  <c r="AC6" i="39"/>
  <c r="AC29" i="39"/>
  <c r="AG34" i="39"/>
  <c r="AG42" i="39"/>
  <c r="AC41" i="40"/>
  <c r="AB6" i="39" a="1"/>
  <c r="AB46" i="39" s="1"/>
  <c r="AB48" i="39"/>
  <c r="AC13" i="40"/>
  <c r="AC29" i="40"/>
  <c r="AG6" i="40" a="1"/>
  <c r="AG26" i="40" s="1"/>
  <c r="AF6" i="39" a="1"/>
  <c r="AH6" i="40" a="1"/>
  <c r="AH49" i="40" s="1"/>
  <c r="AA6" i="40" a="1"/>
  <c r="AA39" i="40" s="1"/>
  <c r="AC12" i="40"/>
  <c r="AC28" i="40"/>
  <c r="AC37" i="40"/>
  <c r="AC20" i="40"/>
  <c r="AC26" i="40"/>
  <c r="AC50" i="40"/>
  <c r="AC42" i="40"/>
  <c r="AD6" i="40" a="1"/>
  <c r="AD41" i="40" s="1"/>
  <c r="AC16" i="40"/>
  <c r="AD6" i="39" a="1"/>
  <c r="AD37" i="39" s="1"/>
  <c r="AC8" i="40"/>
  <c r="AH6" i="39" a="1"/>
  <c r="AB6" i="40" a="1"/>
  <c r="AB32" i="40" s="1"/>
  <c r="AF6" i="40" a="1"/>
  <c r="AT8" i="40"/>
  <c r="AT15" i="40"/>
  <c r="AT49" i="40"/>
  <c r="AT7" i="40"/>
  <c r="AT41" i="40"/>
  <c r="AT48" i="40"/>
  <c r="AC35" i="40"/>
  <c r="AC27" i="40"/>
  <c r="AC11" i="40"/>
  <c r="AC47" i="40"/>
  <c r="AC39" i="40"/>
  <c r="AC31" i="40"/>
  <c r="AC23" i="40"/>
  <c r="AC15" i="40"/>
  <c r="AC7" i="40"/>
  <c r="AC46" i="40"/>
  <c r="AC38" i="40"/>
  <c r="AC30" i="40"/>
  <c r="AC22" i="40"/>
  <c r="AC14" i="40"/>
  <c r="AC6" i="40"/>
  <c r="AC18" i="40"/>
  <c r="AC32" i="40"/>
  <c r="AC44" i="40"/>
  <c r="AC9" i="40"/>
  <c r="AC21" i="40"/>
  <c r="AC34" i="40"/>
  <c r="AC10" i="40"/>
  <c r="AC36" i="40"/>
  <c r="AC49" i="40"/>
  <c r="AT42" i="40"/>
  <c r="AT50" i="40"/>
  <c r="AT20" i="40"/>
  <c r="AT28" i="40"/>
  <c r="AT45" i="40"/>
  <c r="AT38" i="40"/>
  <c r="AT40" i="39"/>
  <c r="AT41" i="39"/>
  <c r="AT17" i="39"/>
  <c r="AT7" i="39"/>
  <c r="AT8" i="39"/>
  <c r="AT31" i="39"/>
  <c r="AT49" i="39"/>
  <c r="AT9" i="39"/>
  <c r="AT32" i="39"/>
  <c r="AT24" i="39"/>
  <c r="AT48" i="39"/>
  <c r="AT15" i="39"/>
  <c r="AT33" i="39"/>
  <c r="AT23" i="39"/>
  <c r="AT47" i="39"/>
  <c r="AT25" i="39"/>
  <c r="AT16" i="39"/>
  <c r="AT39" i="39"/>
  <c r="AA38" i="39"/>
  <c r="AA6" i="39"/>
  <c r="AA17" i="39"/>
  <c r="AA28" i="39"/>
  <c r="AA49" i="39"/>
  <c r="AA8" i="39"/>
  <c r="AA29" i="39"/>
  <c r="AA40" i="39"/>
  <c r="AA50" i="39"/>
  <c r="AC10" i="39"/>
  <c r="AC32" i="39"/>
  <c r="AC42" i="39"/>
  <c r="AG27" i="39"/>
  <c r="AA9" i="39"/>
  <c r="AA30" i="39"/>
  <c r="AA41" i="39"/>
  <c r="AC12" i="39"/>
  <c r="AC33" i="39"/>
  <c r="AC44" i="39"/>
  <c r="AA10" i="39"/>
  <c r="AA32" i="39"/>
  <c r="AA42" i="39"/>
  <c r="AC13" i="39"/>
  <c r="AC24" i="39"/>
  <c r="AC34" i="39"/>
  <c r="AC45" i="39"/>
  <c r="AA12" i="39"/>
  <c r="AA33" i="39"/>
  <c r="AC14" i="39"/>
  <c r="AC25" i="39"/>
  <c r="AC36" i="39"/>
  <c r="AA47" i="39"/>
  <c r="AA39" i="39"/>
  <c r="AA31" i="39"/>
  <c r="AA23" i="39"/>
  <c r="AA15" i="39"/>
  <c r="AA7" i="39"/>
  <c r="AA43" i="39"/>
  <c r="AA35" i="39"/>
  <c r="AA27" i="39"/>
  <c r="AA11" i="39"/>
  <c r="AA16" i="39"/>
  <c r="AA26" i="39"/>
  <c r="AA37" i="39"/>
  <c r="AA48" i="39"/>
  <c r="AA13" i="39"/>
  <c r="AA24" i="39"/>
  <c r="AA34" i="39"/>
  <c r="AA45" i="39"/>
  <c r="AC43" i="39"/>
  <c r="AC35" i="39"/>
  <c r="AC27" i="39"/>
  <c r="AC11" i="39"/>
  <c r="AC47" i="39"/>
  <c r="AC39" i="39"/>
  <c r="AC31" i="39"/>
  <c r="AC23" i="39"/>
  <c r="AC15" i="39"/>
  <c r="AC7" i="39"/>
  <c r="AC16" i="39"/>
  <c r="AC26" i="39"/>
  <c r="AC37" i="39"/>
  <c r="AC48" i="39"/>
  <c r="AA14" i="39"/>
  <c r="AA25" i="39"/>
  <c r="AA36" i="39"/>
  <c r="AA46" i="39"/>
  <c r="AC38" i="39"/>
  <c r="AC49" i="39"/>
  <c r="AB37" i="39"/>
  <c r="AT10" i="39"/>
  <c r="AT18" i="39"/>
  <c r="AT26" i="39"/>
  <c r="AT34" i="39"/>
  <c r="AT42" i="39"/>
  <c r="AT50" i="39"/>
  <c r="AT11" i="39"/>
  <c r="AT19" i="39"/>
  <c r="AT27" i="39"/>
  <c r="AT35" i="39"/>
  <c r="AT43" i="39"/>
  <c r="AT12" i="39"/>
  <c r="AT20" i="39"/>
  <c r="AT28" i="39"/>
  <c r="AT36" i="39"/>
  <c r="AT44" i="39"/>
  <c r="AT13" i="39"/>
  <c r="AT21" i="39"/>
  <c r="AT29" i="39"/>
  <c r="AT37" i="39"/>
  <c r="AT45" i="39"/>
  <c r="AT6" i="39"/>
  <c r="AT14" i="39"/>
  <c r="AT22" i="39"/>
  <c r="AT30" i="39"/>
  <c r="AT38" i="39"/>
  <c r="AJ51" i="36"/>
  <c r="Y51" i="36"/>
  <c r="V51" i="36"/>
  <c r="S51" i="36"/>
  <c r="P51" i="36"/>
  <c r="M51" i="36"/>
  <c r="J51" i="36"/>
  <c r="G51" i="36"/>
  <c r="D51" i="36"/>
  <c r="AN50" i="36"/>
  <c r="AL50" i="36"/>
  <c r="AJ50" i="36"/>
  <c r="Y50" i="36"/>
  <c r="V50" i="36"/>
  <c r="S50" i="36"/>
  <c r="P50" i="36"/>
  <c r="M50" i="36"/>
  <c r="J50" i="36"/>
  <c r="G50" i="36"/>
  <c r="D50" i="36"/>
  <c r="AN49" i="36"/>
  <c r="AL49" i="36"/>
  <c r="AJ49" i="36"/>
  <c r="Y49" i="36"/>
  <c r="V49" i="36"/>
  <c r="S49" i="36"/>
  <c r="P49" i="36"/>
  <c r="M49" i="36"/>
  <c r="J49" i="36"/>
  <c r="G49" i="36"/>
  <c r="D49" i="36"/>
  <c r="AN48" i="36"/>
  <c r="AL48" i="36"/>
  <c r="AJ48" i="36"/>
  <c r="Y48" i="36"/>
  <c r="V48" i="36"/>
  <c r="S48" i="36"/>
  <c r="P48" i="36"/>
  <c r="M48" i="36"/>
  <c r="J48" i="36"/>
  <c r="G48" i="36"/>
  <c r="D48" i="36"/>
  <c r="AN47" i="36"/>
  <c r="AL47" i="36"/>
  <c r="AJ47" i="36"/>
  <c r="Y47" i="36"/>
  <c r="V47" i="36"/>
  <c r="S47" i="36"/>
  <c r="P47" i="36"/>
  <c r="M47" i="36"/>
  <c r="J47" i="36"/>
  <c r="G47" i="36"/>
  <c r="D47" i="36"/>
  <c r="AN46" i="36"/>
  <c r="AL46" i="36"/>
  <c r="AJ46" i="36"/>
  <c r="Y46" i="36"/>
  <c r="V46" i="36"/>
  <c r="S46" i="36"/>
  <c r="P46" i="36"/>
  <c r="M46" i="36"/>
  <c r="J46" i="36"/>
  <c r="G46" i="36"/>
  <c r="D46" i="36"/>
  <c r="AN45" i="36"/>
  <c r="AL45" i="36"/>
  <c r="AJ45" i="36"/>
  <c r="Y45" i="36"/>
  <c r="V45" i="36"/>
  <c r="S45" i="36"/>
  <c r="P45" i="36"/>
  <c r="M45" i="36"/>
  <c r="J45" i="36"/>
  <c r="G45" i="36"/>
  <c r="D45" i="36"/>
  <c r="AN44" i="36"/>
  <c r="AL44" i="36"/>
  <c r="AJ44" i="36"/>
  <c r="Y44" i="36"/>
  <c r="AH44" i="36" s="1"/>
  <c r="V44" i="36"/>
  <c r="S44" i="36"/>
  <c r="P44" i="36"/>
  <c r="M44" i="36"/>
  <c r="J44" i="36"/>
  <c r="G44" i="36"/>
  <c r="D44" i="36"/>
  <c r="AN43" i="36"/>
  <c r="AL43" i="36"/>
  <c r="AJ43" i="36"/>
  <c r="Y43" i="36"/>
  <c r="AH43" i="36" s="1"/>
  <c r="V43" i="36"/>
  <c r="S43" i="36"/>
  <c r="P43" i="36"/>
  <c r="M43" i="36"/>
  <c r="J43" i="36"/>
  <c r="G43" i="36"/>
  <c r="D43" i="36"/>
  <c r="AN42" i="36"/>
  <c r="AL42" i="36"/>
  <c r="AJ42" i="36"/>
  <c r="Y42" i="36"/>
  <c r="V42" i="36"/>
  <c r="S42" i="36"/>
  <c r="P42" i="36"/>
  <c r="M42" i="36"/>
  <c r="J42" i="36"/>
  <c r="G42" i="36"/>
  <c r="D42" i="36"/>
  <c r="AN41" i="36"/>
  <c r="AL41" i="36"/>
  <c r="AJ41" i="36"/>
  <c r="Y41" i="36"/>
  <c r="V41" i="36"/>
  <c r="S41" i="36"/>
  <c r="P41" i="36"/>
  <c r="M41" i="36"/>
  <c r="J41" i="36"/>
  <c r="G41" i="36"/>
  <c r="D41" i="36"/>
  <c r="AN40" i="36"/>
  <c r="AL40" i="36"/>
  <c r="AJ40" i="36"/>
  <c r="Y40" i="36"/>
  <c r="V40" i="36"/>
  <c r="S40" i="36"/>
  <c r="P40" i="36"/>
  <c r="M40" i="36"/>
  <c r="J40" i="36"/>
  <c r="G40" i="36"/>
  <c r="D40" i="36"/>
  <c r="AN39" i="36"/>
  <c r="AL39" i="36"/>
  <c r="AJ39" i="36"/>
  <c r="Y39" i="36"/>
  <c r="V39" i="36"/>
  <c r="S39" i="36"/>
  <c r="P39" i="36"/>
  <c r="M39" i="36"/>
  <c r="J39" i="36"/>
  <c r="G39" i="36"/>
  <c r="D39" i="36"/>
  <c r="AN38" i="36"/>
  <c r="AL38" i="36"/>
  <c r="AJ38" i="36"/>
  <c r="Y38" i="36"/>
  <c r="V38" i="36"/>
  <c r="S38" i="36"/>
  <c r="P38" i="36"/>
  <c r="M38" i="36"/>
  <c r="J38" i="36"/>
  <c r="G38" i="36"/>
  <c r="D38" i="36"/>
  <c r="AN37" i="36"/>
  <c r="AL37" i="36"/>
  <c r="AJ37" i="36"/>
  <c r="Y37" i="36"/>
  <c r="V37" i="36"/>
  <c r="S37" i="36"/>
  <c r="P37" i="36"/>
  <c r="M37" i="36"/>
  <c r="J37" i="36"/>
  <c r="G37" i="36"/>
  <c r="D37" i="36"/>
  <c r="AN36" i="36"/>
  <c r="AL36" i="36"/>
  <c r="AJ36" i="36"/>
  <c r="Y36" i="36"/>
  <c r="V36" i="36"/>
  <c r="S36" i="36"/>
  <c r="P36" i="36"/>
  <c r="M36" i="36"/>
  <c r="J36" i="36"/>
  <c r="G36" i="36"/>
  <c r="D36" i="36"/>
  <c r="AN35" i="36"/>
  <c r="AL35" i="36"/>
  <c r="AJ35" i="36"/>
  <c r="Y35" i="36"/>
  <c r="AH35" i="36" s="1"/>
  <c r="V35" i="36"/>
  <c r="S35" i="36"/>
  <c r="P35" i="36"/>
  <c r="M35" i="36"/>
  <c r="J35" i="36"/>
  <c r="G35" i="36"/>
  <c r="D35" i="36"/>
  <c r="AN34" i="36"/>
  <c r="AL34" i="36"/>
  <c r="AJ34" i="36"/>
  <c r="Y34" i="36"/>
  <c r="V34" i="36"/>
  <c r="S34" i="36"/>
  <c r="P34" i="36"/>
  <c r="M34" i="36"/>
  <c r="J34" i="36"/>
  <c r="G34" i="36"/>
  <c r="D34" i="36"/>
  <c r="AN33" i="36"/>
  <c r="AL33" i="36"/>
  <c r="AJ33" i="36"/>
  <c r="Y33" i="36"/>
  <c r="V33" i="36"/>
  <c r="S33" i="36"/>
  <c r="P33" i="36"/>
  <c r="M33" i="36"/>
  <c r="J33" i="36"/>
  <c r="G33" i="36"/>
  <c r="D33" i="36"/>
  <c r="AN32" i="36"/>
  <c r="AL32" i="36"/>
  <c r="AJ32" i="36"/>
  <c r="Y32" i="36"/>
  <c r="V32" i="36"/>
  <c r="S32" i="36"/>
  <c r="P32" i="36"/>
  <c r="M32" i="36"/>
  <c r="J32" i="36"/>
  <c r="G32" i="36"/>
  <c r="D32" i="36"/>
  <c r="AN31" i="36"/>
  <c r="AL31" i="36"/>
  <c r="AJ31" i="36"/>
  <c r="Y31" i="36"/>
  <c r="V31" i="36"/>
  <c r="S31" i="36"/>
  <c r="P31" i="36"/>
  <c r="M31" i="36"/>
  <c r="J31" i="36"/>
  <c r="G31" i="36"/>
  <c r="D31" i="36"/>
  <c r="AN30" i="36"/>
  <c r="AL30" i="36"/>
  <c r="AJ30" i="36"/>
  <c r="Y30" i="36"/>
  <c r="V30" i="36"/>
  <c r="S30" i="36"/>
  <c r="P30" i="36"/>
  <c r="M30" i="36"/>
  <c r="J30" i="36"/>
  <c r="G30" i="36"/>
  <c r="D30" i="36"/>
  <c r="AN29" i="36"/>
  <c r="AL29" i="36"/>
  <c r="AJ29" i="36"/>
  <c r="Y29" i="36"/>
  <c r="V29" i="36"/>
  <c r="AG6" i="36" a="1"/>
  <c r="AG50" i="36" s="1"/>
  <c r="S29" i="36"/>
  <c r="P29" i="36"/>
  <c r="M29" i="36"/>
  <c r="J29" i="36"/>
  <c r="G29" i="36"/>
  <c r="D29" i="36"/>
  <c r="AN28" i="36"/>
  <c r="AL28" i="36"/>
  <c r="AJ28" i="36"/>
  <c r="Y28" i="36"/>
  <c r="V28" i="36"/>
  <c r="S28" i="36"/>
  <c r="P28" i="36"/>
  <c r="M28" i="36"/>
  <c r="J28" i="36"/>
  <c r="G28" i="36"/>
  <c r="D28" i="36"/>
  <c r="Y27" i="36"/>
  <c r="V27" i="36"/>
  <c r="S27" i="36"/>
  <c r="P27" i="36"/>
  <c r="M27" i="36"/>
  <c r="J27" i="36"/>
  <c r="G27" i="36"/>
  <c r="D27" i="36"/>
  <c r="Y26" i="36"/>
  <c r="V26" i="36"/>
  <c r="S26" i="36"/>
  <c r="P26" i="36"/>
  <c r="M26" i="36"/>
  <c r="J26" i="36"/>
  <c r="G26" i="36"/>
  <c r="D26" i="36"/>
  <c r="Y25" i="36"/>
  <c r="V25" i="36"/>
  <c r="S25" i="36"/>
  <c r="P25" i="36"/>
  <c r="M25" i="36"/>
  <c r="J25" i="36"/>
  <c r="G25" i="36"/>
  <c r="D25" i="36"/>
  <c r="Y24" i="36"/>
  <c r="V24" i="36"/>
  <c r="S24" i="36"/>
  <c r="P24" i="36"/>
  <c r="M24" i="36"/>
  <c r="J24" i="36"/>
  <c r="G24" i="36"/>
  <c r="D24" i="36"/>
  <c r="Y23" i="36"/>
  <c r="V23" i="36"/>
  <c r="S23" i="36"/>
  <c r="P23" i="36"/>
  <c r="M23" i="36"/>
  <c r="J23" i="36"/>
  <c r="G23" i="36"/>
  <c r="D23" i="36"/>
  <c r="Y22" i="36"/>
  <c r="V22" i="36"/>
  <c r="S22" i="36"/>
  <c r="P22" i="36"/>
  <c r="M22" i="36"/>
  <c r="J22" i="36"/>
  <c r="G22" i="36"/>
  <c r="D22" i="36"/>
  <c r="Y21" i="36"/>
  <c r="V21" i="36"/>
  <c r="S21" i="36"/>
  <c r="P21" i="36"/>
  <c r="M21" i="36"/>
  <c r="J21" i="36"/>
  <c r="G21" i="36"/>
  <c r="D21" i="36"/>
  <c r="Y20" i="36"/>
  <c r="V20" i="36"/>
  <c r="S20" i="36"/>
  <c r="P20" i="36"/>
  <c r="M20" i="36"/>
  <c r="J20" i="36"/>
  <c r="G20" i="36"/>
  <c r="D20" i="36"/>
  <c r="Y19" i="36"/>
  <c r="V19" i="36"/>
  <c r="S19" i="36"/>
  <c r="P19" i="36"/>
  <c r="M19" i="36"/>
  <c r="J19" i="36"/>
  <c r="G19" i="36"/>
  <c r="D19" i="36"/>
  <c r="Y18" i="36"/>
  <c r="V18" i="36"/>
  <c r="S18" i="36"/>
  <c r="P18" i="36"/>
  <c r="M18" i="36"/>
  <c r="J18" i="36"/>
  <c r="G18" i="36"/>
  <c r="D18" i="36"/>
  <c r="Y17" i="36"/>
  <c r="V17" i="36"/>
  <c r="S17" i="36"/>
  <c r="P17" i="36"/>
  <c r="M17" i="36"/>
  <c r="J17" i="36"/>
  <c r="G17" i="36"/>
  <c r="D17" i="36"/>
  <c r="Y16" i="36"/>
  <c r="V16" i="36"/>
  <c r="S16" i="36"/>
  <c r="P16" i="36"/>
  <c r="M16" i="36"/>
  <c r="J16" i="36"/>
  <c r="G16" i="36"/>
  <c r="D16" i="36"/>
  <c r="Y15" i="36"/>
  <c r="V15" i="36"/>
  <c r="S15" i="36"/>
  <c r="P15" i="36"/>
  <c r="M15" i="36"/>
  <c r="J15" i="36"/>
  <c r="G15" i="36"/>
  <c r="D15" i="36"/>
  <c r="Y14" i="36"/>
  <c r="V14" i="36"/>
  <c r="S14" i="36"/>
  <c r="P14" i="36"/>
  <c r="M14" i="36"/>
  <c r="J14" i="36"/>
  <c r="G14" i="36"/>
  <c r="D14" i="36"/>
  <c r="Y13" i="36"/>
  <c r="V13" i="36"/>
  <c r="S13" i="36"/>
  <c r="P13" i="36"/>
  <c r="M13" i="36"/>
  <c r="J13" i="36"/>
  <c r="G13" i="36"/>
  <c r="D13" i="36"/>
  <c r="Y12" i="36"/>
  <c r="V12" i="36"/>
  <c r="S12" i="36"/>
  <c r="P12" i="36"/>
  <c r="M12" i="36"/>
  <c r="J12" i="36"/>
  <c r="G12" i="36"/>
  <c r="D12" i="36"/>
  <c r="Y11" i="36"/>
  <c r="V11" i="36"/>
  <c r="S11" i="36"/>
  <c r="P11" i="36"/>
  <c r="M11" i="36"/>
  <c r="J11" i="36"/>
  <c r="G11" i="36"/>
  <c r="D11" i="36"/>
  <c r="Y10" i="36"/>
  <c r="V10" i="36"/>
  <c r="S10" i="36"/>
  <c r="P10" i="36"/>
  <c r="M10" i="36"/>
  <c r="J10" i="36"/>
  <c r="G10" i="36"/>
  <c r="D10" i="36"/>
  <c r="Y9" i="36"/>
  <c r="V9" i="36"/>
  <c r="S9" i="36"/>
  <c r="P9" i="36"/>
  <c r="M9" i="36"/>
  <c r="J9" i="36"/>
  <c r="G9" i="36"/>
  <c r="D9" i="36"/>
  <c r="Y8" i="36"/>
  <c r="V8" i="36"/>
  <c r="S8" i="36"/>
  <c r="P8" i="36"/>
  <c r="M8" i="36"/>
  <c r="J8" i="36"/>
  <c r="G8" i="36"/>
  <c r="D8" i="36"/>
  <c r="Y7" i="36"/>
  <c r="AH6" i="36" a="1"/>
  <c r="V7" i="36"/>
  <c r="S7" i="36"/>
  <c r="P7" i="36"/>
  <c r="M7" i="36"/>
  <c r="J7" i="36"/>
  <c r="G7" i="36"/>
  <c r="D7" i="36"/>
  <c r="AT6" i="36" a="1"/>
  <c r="AT27" i="36"/>
  <c r="Y6" i="36"/>
  <c r="V6" i="36"/>
  <c r="S6" i="36"/>
  <c r="P6" i="36"/>
  <c r="M6" i="36"/>
  <c r="J6" i="36"/>
  <c r="AC6" i="36" a="1"/>
  <c r="G6" i="36"/>
  <c r="D6" i="36"/>
  <c r="AA6" i="36" a="1"/>
  <c r="X4" i="36"/>
  <c r="U4" i="36"/>
  <c r="R4" i="36"/>
  <c r="O4" i="36"/>
  <c r="L4" i="36"/>
  <c r="I4" i="36"/>
  <c r="F4" i="36"/>
  <c r="X3" i="36"/>
  <c r="U3" i="36"/>
  <c r="R3" i="36"/>
  <c r="O3" i="36"/>
  <c r="L3" i="36"/>
  <c r="I3" i="36"/>
  <c r="F3" i="36"/>
  <c r="C3" i="36"/>
  <c r="AF6" i="36" a="1"/>
  <c r="A1" i="15"/>
  <c r="D42" i="4" s="1"/>
  <c r="A1" i="35"/>
  <c r="D47" i="4" s="1"/>
  <c r="AJ51" i="35"/>
  <c r="Y51" i="35"/>
  <c r="V51" i="35"/>
  <c r="S51" i="35"/>
  <c r="P51" i="35"/>
  <c r="M51" i="35"/>
  <c r="J51" i="35"/>
  <c r="G51" i="35"/>
  <c r="D51" i="35"/>
  <c r="AN50" i="35"/>
  <c r="AL50" i="35"/>
  <c r="AJ50" i="35"/>
  <c r="Y50" i="35"/>
  <c r="V50" i="35"/>
  <c r="S50" i="35"/>
  <c r="P50" i="35"/>
  <c r="M50" i="35"/>
  <c r="J50" i="35"/>
  <c r="G50" i="35"/>
  <c r="D50" i="35"/>
  <c r="AN49" i="35"/>
  <c r="AL49" i="35"/>
  <c r="AJ49" i="35"/>
  <c r="Y49" i="35"/>
  <c r="V49" i="35"/>
  <c r="S49" i="35"/>
  <c r="P49" i="35"/>
  <c r="M49" i="35"/>
  <c r="J49" i="35"/>
  <c r="G49" i="35"/>
  <c r="D49" i="35"/>
  <c r="AN48" i="35"/>
  <c r="AL48" i="35"/>
  <c r="AJ48" i="35"/>
  <c r="Y48" i="35"/>
  <c r="V48" i="35"/>
  <c r="S48" i="35"/>
  <c r="P48" i="35"/>
  <c r="M48" i="35"/>
  <c r="J48" i="35"/>
  <c r="G48" i="35"/>
  <c r="D48" i="35"/>
  <c r="AN47" i="35"/>
  <c r="AL47" i="35"/>
  <c r="AJ47" i="35"/>
  <c r="Y47" i="35"/>
  <c r="V47" i="35"/>
  <c r="S47" i="35"/>
  <c r="P47" i="35"/>
  <c r="M47" i="35"/>
  <c r="J47" i="35"/>
  <c r="G47" i="35"/>
  <c r="D47" i="35"/>
  <c r="AN46" i="35"/>
  <c r="AL46" i="35"/>
  <c r="AJ46" i="35"/>
  <c r="Y46" i="35"/>
  <c r="V46" i="35"/>
  <c r="S46" i="35"/>
  <c r="P46" i="35"/>
  <c r="M46" i="35"/>
  <c r="J46" i="35"/>
  <c r="G46" i="35"/>
  <c r="D46" i="35"/>
  <c r="AN45" i="35"/>
  <c r="AL45" i="35"/>
  <c r="AJ45" i="35"/>
  <c r="Y45" i="35"/>
  <c r="V45" i="35"/>
  <c r="S45" i="35"/>
  <c r="P45" i="35"/>
  <c r="M45" i="35"/>
  <c r="J45" i="35"/>
  <c r="G45" i="35"/>
  <c r="D45" i="35"/>
  <c r="AN44" i="35"/>
  <c r="AL44" i="35"/>
  <c r="AJ44" i="35"/>
  <c r="Y44" i="35"/>
  <c r="V44" i="35"/>
  <c r="S44" i="35"/>
  <c r="P44" i="35"/>
  <c r="M44" i="35"/>
  <c r="J44" i="35"/>
  <c r="G44" i="35"/>
  <c r="D44" i="35"/>
  <c r="AN43" i="35"/>
  <c r="AL43" i="35"/>
  <c r="AJ43" i="35"/>
  <c r="Y43" i="35"/>
  <c r="V43" i="35"/>
  <c r="S43" i="35"/>
  <c r="P43" i="35"/>
  <c r="M43" i="35"/>
  <c r="J43" i="35"/>
  <c r="G43" i="35"/>
  <c r="D43" i="35"/>
  <c r="AN42" i="35"/>
  <c r="AL42" i="35"/>
  <c r="AJ42" i="35"/>
  <c r="Y42" i="35"/>
  <c r="V42" i="35"/>
  <c r="S42" i="35"/>
  <c r="P42" i="35"/>
  <c r="M42" i="35"/>
  <c r="J42" i="35"/>
  <c r="G42" i="35"/>
  <c r="D42" i="35"/>
  <c r="AN41" i="35"/>
  <c r="AL41" i="35"/>
  <c r="AJ41" i="35"/>
  <c r="Y41" i="35"/>
  <c r="V41" i="35"/>
  <c r="S41" i="35"/>
  <c r="P41" i="35"/>
  <c r="M41" i="35"/>
  <c r="J41" i="35"/>
  <c r="G41" i="35"/>
  <c r="D41" i="35"/>
  <c r="AN40" i="35"/>
  <c r="AL40" i="35"/>
  <c r="AJ40" i="35"/>
  <c r="Y40" i="35"/>
  <c r="V40" i="35"/>
  <c r="S40" i="35"/>
  <c r="P40" i="35"/>
  <c r="M40" i="35"/>
  <c r="J40" i="35"/>
  <c r="G40" i="35"/>
  <c r="D40" i="35"/>
  <c r="AN39" i="35"/>
  <c r="AL39" i="35"/>
  <c r="AJ39" i="35"/>
  <c r="Y39" i="35"/>
  <c r="V39" i="35"/>
  <c r="S39" i="35"/>
  <c r="P39" i="35"/>
  <c r="M39" i="35"/>
  <c r="J39" i="35"/>
  <c r="G39" i="35"/>
  <c r="D39" i="35"/>
  <c r="AN38" i="35"/>
  <c r="AL38" i="35"/>
  <c r="AJ38" i="35"/>
  <c r="Y38" i="35"/>
  <c r="V38" i="35"/>
  <c r="S38" i="35"/>
  <c r="P38" i="35"/>
  <c r="M38" i="35"/>
  <c r="J38" i="35"/>
  <c r="G38" i="35"/>
  <c r="D38" i="35"/>
  <c r="AN37" i="35"/>
  <c r="AL37" i="35"/>
  <c r="AJ37" i="35"/>
  <c r="Y37" i="35"/>
  <c r="V37" i="35"/>
  <c r="S37" i="35"/>
  <c r="P37" i="35"/>
  <c r="M37" i="35"/>
  <c r="J37" i="35"/>
  <c r="G37" i="35"/>
  <c r="D37" i="35"/>
  <c r="AN36" i="35"/>
  <c r="AL36" i="35"/>
  <c r="AJ36" i="35"/>
  <c r="Y36" i="35"/>
  <c r="V36" i="35"/>
  <c r="S36" i="35"/>
  <c r="P36" i="35"/>
  <c r="M36" i="35"/>
  <c r="J36" i="35"/>
  <c r="G36" i="35"/>
  <c r="D36" i="35"/>
  <c r="AN35" i="35"/>
  <c r="AL35" i="35"/>
  <c r="AJ35" i="35"/>
  <c r="Y35" i="35"/>
  <c r="V35" i="35"/>
  <c r="S35" i="35"/>
  <c r="AF35" i="35" s="1"/>
  <c r="P35" i="35"/>
  <c r="M35" i="35"/>
  <c r="J35" i="35"/>
  <c r="G35" i="35"/>
  <c r="D35" i="35"/>
  <c r="AN34" i="35"/>
  <c r="AL34" i="35"/>
  <c r="AJ34" i="35"/>
  <c r="Y34" i="35"/>
  <c r="V34" i="35"/>
  <c r="S34" i="35"/>
  <c r="P34" i="35"/>
  <c r="M34" i="35"/>
  <c r="J34" i="35"/>
  <c r="G34" i="35"/>
  <c r="D34" i="35"/>
  <c r="AN33" i="35"/>
  <c r="AL33" i="35"/>
  <c r="AJ33" i="35"/>
  <c r="Y33" i="35"/>
  <c r="V33" i="35"/>
  <c r="S33" i="35"/>
  <c r="P33" i="35"/>
  <c r="M33" i="35"/>
  <c r="J33" i="35"/>
  <c r="G33" i="35"/>
  <c r="D33" i="35"/>
  <c r="AN32" i="35"/>
  <c r="AL32" i="35"/>
  <c r="AJ32" i="35"/>
  <c r="Y32" i="35"/>
  <c r="V32" i="35"/>
  <c r="S32" i="35"/>
  <c r="P32" i="35"/>
  <c r="M32" i="35"/>
  <c r="J32" i="35"/>
  <c r="G32" i="35"/>
  <c r="D32" i="35"/>
  <c r="AN31" i="35"/>
  <c r="AL31" i="35"/>
  <c r="AJ31" i="35"/>
  <c r="Y31" i="35"/>
  <c r="V31" i="35"/>
  <c r="S31" i="35"/>
  <c r="P31" i="35"/>
  <c r="M31" i="35"/>
  <c r="J31" i="35"/>
  <c r="G31" i="35"/>
  <c r="D31" i="35"/>
  <c r="AN30" i="35"/>
  <c r="AL30" i="35"/>
  <c r="AJ30" i="35"/>
  <c r="Y30" i="35"/>
  <c r="V30" i="35"/>
  <c r="S30" i="35"/>
  <c r="P30" i="35"/>
  <c r="M30" i="35"/>
  <c r="J30" i="35"/>
  <c r="G30" i="35"/>
  <c r="D30" i="35"/>
  <c r="AN29" i="35"/>
  <c r="AL29" i="35"/>
  <c r="AJ29" i="35"/>
  <c r="Y29" i="35"/>
  <c r="V29" i="35"/>
  <c r="S29" i="35"/>
  <c r="P29" i="35"/>
  <c r="M29" i="35"/>
  <c r="J29" i="35"/>
  <c r="G29" i="35"/>
  <c r="D29" i="35"/>
  <c r="AN28" i="35"/>
  <c r="AL28" i="35"/>
  <c r="AJ28" i="35"/>
  <c r="Y28" i="35"/>
  <c r="V28" i="35"/>
  <c r="S28" i="35"/>
  <c r="P28" i="35"/>
  <c r="M28" i="35"/>
  <c r="J28" i="35"/>
  <c r="G28" i="35"/>
  <c r="D28" i="35"/>
  <c r="AN27" i="35"/>
  <c r="AL27" i="35"/>
  <c r="AJ27" i="35"/>
  <c r="Y27" i="35"/>
  <c r="V27" i="35"/>
  <c r="S27" i="35"/>
  <c r="P27" i="35"/>
  <c r="M27" i="35"/>
  <c r="J27" i="35"/>
  <c r="G27" i="35"/>
  <c r="D27" i="35"/>
  <c r="AN26" i="35"/>
  <c r="AL26" i="35"/>
  <c r="AJ26" i="35"/>
  <c r="Y26" i="35"/>
  <c r="V26" i="35"/>
  <c r="S26" i="35"/>
  <c r="P26" i="35"/>
  <c r="M26" i="35"/>
  <c r="J26" i="35"/>
  <c r="G26" i="35"/>
  <c r="D26" i="35"/>
  <c r="AN25" i="35"/>
  <c r="AL25" i="35"/>
  <c r="AJ25" i="35"/>
  <c r="Y25" i="35"/>
  <c r="V25" i="35"/>
  <c r="S25" i="35"/>
  <c r="P25" i="35"/>
  <c r="M25" i="35"/>
  <c r="J25" i="35"/>
  <c r="G25" i="35"/>
  <c r="D25" i="35"/>
  <c r="AN24" i="35"/>
  <c r="AL24" i="35"/>
  <c r="AJ24" i="35"/>
  <c r="Y24" i="35"/>
  <c r="V24" i="35"/>
  <c r="S24" i="35"/>
  <c r="P24" i="35"/>
  <c r="M24" i="35"/>
  <c r="J24" i="35"/>
  <c r="G24" i="35"/>
  <c r="D24" i="35"/>
  <c r="AN23" i="35"/>
  <c r="AL23" i="35"/>
  <c r="AJ23" i="35"/>
  <c r="Y23" i="35"/>
  <c r="V23" i="35"/>
  <c r="S23" i="35"/>
  <c r="P23" i="35"/>
  <c r="M23" i="35"/>
  <c r="J23" i="35"/>
  <c r="G23" i="35"/>
  <c r="D23" i="35"/>
  <c r="AN22" i="35"/>
  <c r="AL22" i="35"/>
  <c r="AJ22" i="35"/>
  <c r="Y22" i="35"/>
  <c r="V22" i="35"/>
  <c r="S22" i="35"/>
  <c r="P22" i="35"/>
  <c r="M22" i="35"/>
  <c r="J22" i="35"/>
  <c r="G22" i="35"/>
  <c r="D22" i="35"/>
  <c r="Y21" i="35"/>
  <c r="V21" i="35"/>
  <c r="S21" i="35"/>
  <c r="P21" i="35"/>
  <c r="M21" i="35"/>
  <c r="J21" i="35"/>
  <c r="G21" i="35"/>
  <c r="D21" i="35"/>
  <c r="Y20" i="35"/>
  <c r="V20" i="35"/>
  <c r="S20" i="35"/>
  <c r="P20" i="35"/>
  <c r="M20" i="35"/>
  <c r="J20" i="35"/>
  <c r="G20" i="35"/>
  <c r="D20" i="35"/>
  <c r="Y19" i="35"/>
  <c r="V19" i="35"/>
  <c r="S19" i="35"/>
  <c r="P19" i="35"/>
  <c r="M19" i="35"/>
  <c r="J19" i="35"/>
  <c r="G19" i="35"/>
  <c r="D19" i="35"/>
  <c r="Y18" i="35"/>
  <c r="V18" i="35"/>
  <c r="S18" i="35"/>
  <c r="P18" i="35"/>
  <c r="M18" i="35"/>
  <c r="J18" i="35"/>
  <c r="G18" i="35"/>
  <c r="D18" i="35"/>
  <c r="Y17" i="35"/>
  <c r="V17" i="35"/>
  <c r="S17" i="35"/>
  <c r="P17" i="35"/>
  <c r="M17" i="35"/>
  <c r="J17" i="35"/>
  <c r="G17" i="35"/>
  <c r="D17" i="35"/>
  <c r="Y16" i="35"/>
  <c r="V16" i="35"/>
  <c r="S16" i="35"/>
  <c r="P16" i="35"/>
  <c r="M16" i="35"/>
  <c r="J16" i="35"/>
  <c r="G16" i="35"/>
  <c r="D16" i="35"/>
  <c r="Y15" i="35"/>
  <c r="V15" i="35"/>
  <c r="S15" i="35"/>
  <c r="P15" i="35"/>
  <c r="M15" i="35"/>
  <c r="J15" i="35"/>
  <c r="G15" i="35"/>
  <c r="D15" i="35"/>
  <c r="Y14" i="35"/>
  <c r="V14" i="35"/>
  <c r="S14" i="35"/>
  <c r="P14" i="35"/>
  <c r="M14" i="35"/>
  <c r="J14" i="35"/>
  <c r="G14" i="35"/>
  <c r="D14" i="35"/>
  <c r="Y13" i="35"/>
  <c r="V13" i="35"/>
  <c r="S13" i="35"/>
  <c r="P13" i="35"/>
  <c r="M13" i="35"/>
  <c r="J13" i="35"/>
  <c r="G13" i="35"/>
  <c r="D13" i="35"/>
  <c r="Y12" i="35"/>
  <c r="V12" i="35"/>
  <c r="S12" i="35"/>
  <c r="P12" i="35"/>
  <c r="M12" i="35"/>
  <c r="J12" i="35"/>
  <c r="G12" i="35"/>
  <c r="D12" i="35"/>
  <c r="Y11" i="35"/>
  <c r="V11" i="35"/>
  <c r="S11" i="35"/>
  <c r="P11" i="35"/>
  <c r="M11" i="35"/>
  <c r="J11" i="35"/>
  <c r="G11" i="35"/>
  <c r="D11" i="35"/>
  <c r="Y10" i="35"/>
  <c r="V10" i="35"/>
  <c r="S10" i="35"/>
  <c r="P10" i="35"/>
  <c r="M10" i="35"/>
  <c r="J10" i="35"/>
  <c r="G10" i="35"/>
  <c r="D10" i="35"/>
  <c r="Y9" i="35"/>
  <c r="V9" i="35"/>
  <c r="S9" i="35"/>
  <c r="P9" i="35"/>
  <c r="M9" i="35"/>
  <c r="J9" i="35"/>
  <c r="G9" i="35"/>
  <c r="D9" i="35"/>
  <c r="Y8" i="35"/>
  <c r="V8" i="35"/>
  <c r="S8" i="35"/>
  <c r="P8" i="35"/>
  <c r="M8" i="35"/>
  <c r="J8" i="35"/>
  <c r="G8" i="35"/>
  <c r="D8" i="35"/>
  <c r="Y7" i="35"/>
  <c r="V7" i="35"/>
  <c r="S7" i="35"/>
  <c r="P7" i="35"/>
  <c r="M7" i="35"/>
  <c r="J7" i="35"/>
  <c r="G7" i="35"/>
  <c r="D7" i="35"/>
  <c r="AT6" i="35" a="1"/>
  <c r="AT37" i="35"/>
  <c r="Y6" i="35"/>
  <c r="V6" i="35"/>
  <c r="S6" i="35"/>
  <c r="AF6" i="35" a="1"/>
  <c r="P6" i="35"/>
  <c r="M6" i="35"/>
  <c r="J6" i="35"/>
  <c r="G6" i="35"/>
  <c r="D6" i="35"/>
  <c r="X4" i="35"/>
  <c r="U4" i="35"/>
  <c r="R4" i="35"/>
  <c r="O4" i="35"/>
  <c r="L4" i="35"/>
  <c r="I4" i="35"/>
  <c r="F4" i="35"/>
  <c r="X3" i="35"/>
  <c r="U3" i="35"/>
  <c r="R3" i="35"/>
  <c r="O3" i="35"/>
  <c r="L3" i="35"/>
  <c r="I3" i="35"/>
  <c r="F3" i="35"/>
  <c r="C3" i="35"/>
  <c r="Y51" i="34"/>
  <c r="V51" i="34"/>
  <c r="S51" i="34"/>
  <c r="P51" i="34"/>
  <c r="M51" i="34"/>
  <c r="J51" i="34"/>
  <c r="G51" i="34"/>
  <c r="D51" i="34"/>
  <c r="AN50" i="34"/>
  <c r="AL50" i="34"/>
  <c r="AJ50" i="34"/>
  <c r="Y50" i="34"/>
  <c r="V50" i="34"/>
  <c r="S50" i="34"/>
  <c r="P50" i="34"/>
  <c r="M50" i="34"/>
  <c r="J50" i="34"/>
  <c r="G50" i="34"/>
  <c r="D50" i="34"/>
  <c r="AN49" i="34"/>
  <c r="AL49" i="34"/>
  <c r="Y49" i="34"/>
  <c r="V49" i="34"/>
  <c r="S49" i="34"/>
  <c r="P49" i="34"/>
  <c r="M49" i="34"/>
  <c r="J49" i="34"/>
  <c r="G49" i="34"/>
  <c r="D49" i="34"/>
  <c r="AN48" i="34"/>
  <c r="AL48" i="34"/>
  <c r="Y48" i="34"/>
  <c r="V48" i="34"/>
  <c r="S48" i="34"/>
  <c r="P48" i="34"/>
  <c r="M48" i="34"/>
  <c r="J48" i="34"/>
  <c r="G48" i="34"/>
  <c r="D48" i="34"/>
  <c r="AN47" i="34"/>
  <c r="AL47" i="34"/>
  <c r="Y47" i="34"/>
  <c r="V47" i="34"/>
  <c r="S47" i="34"/>
  <c r="P47" i="34"/>
  <c r="M47" i="34"/>
  <c r="J47" i="34"/>
  <c r="G47" i="34"/>
  <c r="D47" i="34"/>
  <c r="AN46" i="34"/>
  <c r="AL46" i="34"/>
  <c r="Y46" i="34"/>
  <c r="V46" i="34"/>
  <c r="S46" i="34"/>
  <c r="P46" i="34"/>
  <c r="M46" i="34"/>
  <c r="J46" i="34"/>
  <c r="G46" i="34"/>
  <c r="D46" i="34"/>
  <c r="AN45" i="34"/>
  <c r="AL45" i="34"/>
  <c r="Y45" i="34"/>
  <c r="V45" i="34"/>
  <c r="S45" i="34"/>
  <c r="P45" i="34"/>
  <c r="M45" i="34"/>
  <c r="J45" i="34"/>
  <c r="G45" i="34"/>
  <c r="D45" i="34"/>
  <c r="AN44" i="34"/>
  <c r="AL44" i="34"/>
  <c r="Y44" i="34"/>
  <c r="V44" i="34"/>
  <c r="S44" i="34"/>
  <c r="P44" i="34"/>
  <c r="M44" i="34"/>
  <c r="J44" i="34"/>
  <c r="G44" i="34"/>
  <c r="D44" i="34"/>
  <c r="AN43" i="34"/>
  <c r="AL43" i="34"/>
  <c r="Y43" i="34"/>
  <c r="V43" i="34"/>
  <c r="S43" i="34"/>
  <c r="P43" i="34"/>
  <c r="M43" i="34"/>
  <c r="J43" i="34"/>
  <c r="G43" i="34"/>
  <c r="D43" i="34"/>
  <c r="AN42" i="34"/>
  <c r="AL42" i="34"/>
  <c r="Y42" i="34"/>
  <c r="V42" i="34"/>
  <c r="S42" i="34"/>
  <c r="P42" i="34"/>
  <c r="M42" i="34"/>
  <c r="J42" i="34"/>
  <c r="G42" i="34"/>
  <c r="D42" i="34"/>
  <c r="AN41" i="34"/>
  <c r="AL41" i="34"/>
  <c r="Y41" i="34"/>
  <c r="V41" i="34"/>
  <c r="S41" i="34"/>
  <c r="P41" i="34"/>
  <c r="M41" i="34"/>
  <c r="J41" i="34"/>
  <c r="G41" i="34"/>
  <c r="D41" i="34"/>
  <c r="AN40" i="34"/>
  <c r="AL40" i="34"/>
  <c r="Y40" i="34"/>
  <c r="V40" i="34"/>
  <c r="S40" i="34"/>
  <c r="P40" i="34"/>
  <c r="M40" i="34"/>
  <c r="J40" i="34"/>
  <c r="G40" i="34"/>
  <c r="D40" i="34"/>
  <c r="AN39" i="34"/>
  <c r="AL39" i="34"/>
  <c r="Y39" i="34"/>
  <c r="V39" i="34"/>
  <c r="S39" i="34"/>
  <c r="P39" i="34"/>
  <c r="M39" i="34"/>
  <c r="J39" i="34"/>
  <c r="G39" i="34"/>
  <c r="D39" i="34"/>
  <c r="AN38" i="34"/>
  <c r="AL38" i="34"/>
  <c r="Y38" i="34"/>
  <c r="V38" i="34"/>
  <c r="S38" i="34"/>
  <c r="P38" i="34"/>
  <c r="M38" i="34"/>
  <c r="J38" i="34"/>
  <c r="G38" i="34"/>
  <c r="D38" i="34"/>
  <c r="AN37" i="34"/>
  <c r="AL37" i="34"/>
  <c r="Y37" i="34"/>
  <c r="V37" i="34"/>
  <c r="S37" i="34"/>
  <c r="P37" i="34"/>
  <c r="M37" i="34"/>
  <c r="J37" i="34"/>
  <c r="G37" i="34"/>
  <c r="D37" i="34"/>
  <c r="AN36" i="34"/>
  <c r="AL36" i="34"/>
  <c r="Y36" i="34"/>
  <c r="V36" i="34"/>
  <c r="S36" i="34"/>
  <c r="P36" i="34"/>
  <c r="M36" i="34"/>
  <c r="J36" i="34"/>
  <c r="G36" i="34"/>
  <c r="D36" i="34"/>
  <c r="AN35" i="34"/>
  <c r="AL35" i="34"/>
  <c r="Y35" i="34"/>
  <c r="V35" i="34"/>
  <c r="S35" i="34"/>
  <c r="P35" i="34"/>
  <c r="M35" i="34"/>
  <c r="J35" i="34"/>
  <c r="G35" i="34"/>
  <c r="D35" i="34"/>
  <c r="AN34" i="34"/>
  <c r="AL34" i="34"/>
  <c r="Y34" i="34"/>
  <c r="V34" i="34"/>
  <c r="S34" i="34"/>
  <c r="P34" i="34"/>
  <c r="M34" i="34"/>
  <c r="J34" i="34"/>
  <c r="G34" i="34"/>
  <c r="D34" i="34"/>
  <c r="AL33" i="34"/>
  <c r="Y33" i="34"/>
  <c r="V33" i="34"/>
  <c r="S33" i="34"/>
  <c r="P33" i="34"/>
  <c r="M33" i="34"/>
  <c r="J33" i="34"/>
  <c r="G33" i="34"/>
  <c r="D33" i="34"/>
  <c r="AL32" i="34"/>
  <c r="Y32" i="34"/>
  <c r="V32" i="34"/>
  <c r="S32" i="34"/>
  <c r="P32" i="34"/>
  <c r="M32" i="34"/>
  <c r="J32" i="34"/>
  <c r="G32" i="34"/>
  <c r="D32" i="34"/>
  <c r="AL31" i="34"/>
  <c r="Y31" i="34"/>
  <c r="V31" i="34"/>
  <c r="S31" i="34"/>
  <c r="P31" i="34"/>
  <c r="M31" i="34"/>
  <c r="J31" i="34"/>
  <c r="G31" i="34"/>
  <c r="D31" i="34"/>
  <c r="AL30" i="34"/>
  <c r="Y30" i="34"/>
  <c r="V30" i="34"/>
  <c r="S30" i="34"/>
  <c r="P30" i="34"/>
  <c r="M30" i="34"/>
  <c r="J30" i="34"/>
  <c r="G30" i="34"/>
  <c r="D30" i="34"/>
  <c r="AL29" i="34"/>
  <c r="Y29" i="34"/>
  <c r="V29" i="34"/>
  <c r="S29" i="34"/>
  <c r="P29" i="34"/>
  <c r="M29" i="34"/>
  <c r="J29" i="34"/>
  <c r="G29" i="34"/>
  <c r="D29" i="34"/>
  <c r="AL28" i="34"/>
  <c r="Y28" i="34"/>
  <c r="V28" i="34"/>
  <c r="S28" i="34"/>
  <c r="P28" i="34"/>
  <c r="M28" i="34"/>
  <c r="J28" i="34"/>
  <c r="G28" i="34"/>
  <c r="D28" i="34"/>
  <c r="AL27" i="34"/>
  <c r="Y27" i="34"/>
  <c r="V27" i="34"/>
  <c r="S27" i="34"/>
  <c r="P27" i="34"/>
  <c r="M27" i="34"/>
  <c r="J27" i="34"/>
  <c r="G27" i="34"/>
  <c r="D27" i="34"/>
  <c r="AL26" i="34"/>
  <c r="Y26" i="34"/>
  <c r="V26" i="34"/>
  <c r="S26" i="34"/>
  <c r="P26" i="34"/>
  <c r="M26" i="34"/>
  <c r="J26" i="34"/>
  <c r="G26" i="34"/>
  <c r="D26" i="34"/>
  <c r="Y25" i="34"/>
  <c r="V25" i="34"/>
  <c r="S25" i="34"/>
  <c r="P25" i="34"/>
  <c r="M25" i="34"/>
  <c r="J25" i="34"/>
  <c r="G25" i="34"/>
  <c r="D25" i="34"/>
  <c r="Y24" i="34"/>
  <c r="V24" i="34"/>
  <c r="S24" i="34"/>
  <c r="P24" i="34"/>
  <c r="M24" i="34"/>
  <c r="J24" i="34"/>
  <c r="G24" i="34"/>
  <c r="D24" i="34"/>
  <c r="Y23" i="34"/>
  <c r="V23" i="34"/>
  <c r="S23" i="34"/>
  <c r="P23" i="34"/>
  <c r="M23" i="34"/>
  <c r="J23" i="34"/>
  <c r="G23" i="34"/>
  <c r="D23" i="34"/>
  <c r="Y22" i="34"/>
  <c r="V22" i="34"/>
  <c r="S22" i="34"/>
  <c r="P22" i="34"/>
  <c r="M22" i="34"/>
  <c r="J22" i="34"/>
  <c r="G22" i="34"/>
  <c r="D22" i="34"/>
  <c r="Y21" i="34"/>
  <c r="V21" i="34"/>
  <c r="S21" i="34"/>
  <c r="P21" i="34"/>
  <c r="M21" i="34"/>
  <c r="J21" i="34"/>
  <c r="G21" i="34"/>
  <c r="D21" i="34"/>
  <c r="Y20" i="34"/>
  <c r="V20" i="34"/>
  <c r="S20" i="34"/>
  <c r="P20" i="34"/>
  <c r="M20" i="34"/>
  <c r="J20" i="34"/>
  <c r="G20" i="34"/>
  <c r="D20" i="34"/>
  <c r="Y19" i="34"/>
  <c r="V19" i="34"/>
  <c r="S19" i="34"/>
  <c r="P19" i="34"/>
  <c r="M19" i="34"/>
  <c r="J19" i="34"/>
  <c r="G19" i="34"/>
  <c r="D19" i="34"/>
  <c r="Y18" i="34"/>
  <c r="V18" i="34"/>
  <c r="S18" i="34"/>
  <c r="P18" i="34"/>
  <c r="M18" i="34"/>
  <c r="J18" i="34"/>
  <c r="G18" i="34"/>
  <c r="D18" i="34"/>
  <c r="Y17" i="34"/>
  <c r="V17" i="34"/>
  <c r="S17" i="34"/>
  <c r="P17" i="34"/>
  <c r="M17" i="34"/>
  <c r="J17" i="34"/>
  <c r="G17" i="34"/>
  <c r="D17" i="34"/>
  <c r="Y16" i="34"/>
  <c r="V16" i="34"/>
  <c r="S16" i="34"/>
  <c r="P16" i="34"/>
  <c r="M16" i="34"/>
  <c r="J16" i="34"/>
  <c r="G16" i="34"/>
  <c r="D16" i="34"/>
  <c r="Y15" i="34"/>
  <c r="V15" i="34"/>
  <c r="S15" i="34"/>
  <c r="P15" i="34"/>
  <c r="M15" i="34"/>
  <c r="J15" i="34"/>
  <c r="G15" i="34"/>
  <c r="D15" i="34"/>
  <c r="Y14" i="34"/>
  <c r="V14" i="34"/>
  <c r="S14" i="34"/>
  <c r="P14" i="34"/>
  <c r="M14" i="34"/>
  <c r="J14" i="34"/>
  <c r="G14" i="34"/>
  <c r="D14" i="34"/>
  <c r="Y13" i="34"/>
  <c r="V13" i="34"/>
  <c r="S13" i="34"/>
  <c r="P13" i="34"/>
  <c r="M13" i="34"/>
  <c r="J13" i="34"/>
  <c r="G13" i="34"/>
  <c r="D13" i="34"/>
  <c r="Y12" i="34"/>
  <c r="V12" i="34"/>
  <c r="S12" i="34"/>
  <c r="P12" i="34"/>
  <c r="M12" i="34"/>
  <c r="J12" i="34"/>
  <c r="G12" i="34"/>
  <c r="D12" i="34"/>
  <c r="Y11" i="34"/>
  <c r="V11" i="34"/>
  <c r="S11" i="34"/>
  <c r="P11" i="34"/>
  <c r="M11" i="34"/>
  <c r="J11" i="34"/>
  <c r="G11" i="34"/>
  <c r="D11" i="34"/>
  <c r="Y10" i="34"/>
  <c r="V10" i="34"/>
  <c r="S10" i="34"/>
  <c r="P10" i="34"/>
  <c r="M10" i="34"/>
  <c r="J10" i="34"/>
  <c r="G10" i="34"/>
  <c r="D10" i="34"/>
  <c r="Y9" i="34"/>
  <c r="V9" i="34"/>
  <c r="S9" i="34"/>
  <c r="P9" i="34"/>
  <c r="M9" i="34"/>
  <c r="J9" i="34"/>
  <c r="G9" i="34"/>
  <c r="D9" i="34"/>
  <c r="Y8" i="34"/>
  <c r="V8" i="34"/>
  <c r="S8" i="34"/>
  <c r="P8" i="34"/>
  <c r="M8" i="34"/>
  <c r="J8" i="34"/>
  <c r="G8" i="34"/>
  <c r="D8" i="34"/>
  <c r="Y7" i="34"/>
  <c r="V7" i="34"/>
  <c r="S7" i="34"/>
  <c r="P7" i="34"/>
  <c r="M7" i="34"/>
  <c r="J7" i="34"/>
  <c r="G7" i="34"/>
  <c r="D7" i="34"/>
  <c r="AA6" i="34" a="1"/>
  <c r="AT6" i="34" a="1"/>
  <c r="AT18" i="34"/>
  <c r="Y6" i="34"/>
  <c r="V6" i="34"/>
  <c r="S6" i="34"/>
  <c r="P6" i="34"/>
  <c r="M6" i="34"/>
  <c r="J6" i="34"/>
  <c r="G6" i="34"/>
  <c r="AB6" i="34" a="1"/>
  <c r="AB43" i="34"/>
  <c r="D6" i="34"/>
  <c r="X3" i="34"/>
  <c r="U3" i="34"/>
  <c r="R3" i="34"/>
  <c r="O3" i="34"/>
  <c r="L3" i="34"/>
  <c r="I3" i="34"/>
  <c r="F3" i="34"/>
  <c r="C3" i="34"/>
  <c r="A1" i="34"/>
  <c r="D41" i="4" s="1"/>
  <c r="AD6" i="34" a="1"/>
  <c r="AD37" i="34"/>
  <c r="AN21" i="35"/>
  <c r="AL21" i="35"/>
  <c r="AJ21" i="35"/>
  <c r="AL20" i="35"/>
  <c r="AN20" i="35"/>
  <c r="AJ20" i="35"/>
  <c r="AN19" i="35"/>
  <c r="AJ19" i="35"/>
  <c r="AL19" i="35"/>
  <c r="AN18" i="35"/>
  <c r="AJ18" i="35"/>
  <c r="AL18" i="35"/>
  <c r="AD41" i="34"/>
  <c r="AD39" i="34"/>
  <c r="AJ51" i="30"/>
  <c r="Y51" i="30"/>
  <c r="V51" i="30"/>
  <c r="S51" i="30"/>
  <c r="P51" i="30"/>
  <c r="M51" i="30"/>
  <c r="J51" i="30"/>
  <c r="G51" i="30"/>
  <c r="D51" i="30"/>
  <c r="AN50" i="30"/>
  <c r="AL50" i="30"/>
  <c r="AJ50" i="30"/>
  <c r="Y50" i="30"/>
  <c r="V50" i="30"/>
  <c r="S50" i="30"/>
  <c r="P50" i="30"/>
  <c r="M50" i="30"/>
  <c r="J50" i="30"/>
  <c r="G50" i="30"/>
  <c r="D50" i="30"/>
  <c r="AN49" i="30"/>
  <c r="AL49" i="30"/>
  <c r="AJ49" i="30"/>
  <c r="Y49" i="30"/>
  <c r="V49" i="30"/>
  <c r="S49" i="30"/>
  <c r="P49" i="30"/>
  <c r="M49" i="30"/>
  <c r="AD49" i="30" s="1"/>
  <c r="J49" i="30"/>
  <c r="G49" i="30"/>
  <c r="D49" i="30"/>
  <c r="AN48" i="30"/>
  <c r="AL48" i="30"/>
  <c r="AJ48" i="30"/>
  <c r="Y48" i="30"/>
  <c r="V48" i="30"/>
  <c r="S48" i="30"/>
  <c r="AF48" i="30" s="1"/>
  <c r="P48" i="30"/>
  <c r="M48" i="30"/>
  <c r="J48" i="30"/>
  <c r="G48" i="30"/>
  <c r="D48" i="30"/>
  <c r="AN47" i="30"/>
  <c r="AL47" i="30"/>
  <c r="AJ47" i="30"/>
  <c r="Y47" i="30"/>
  <c r="V47" i="30"/>
  <c r="S47" i="30"/>
  <c r="P47" i="30"/>
  <c r="M47" i="30"/>
  <c r="J47" i="30"/>
  <c r="G47" i="30"/>
  <c r="D47" i="30"/>
  <c r="AN46" i="30"/>
  <c r="AL46" i="30"/>
  <c r="AJ46" i="30"/>
  <c r="Y46" i="30"/>
  <c r="V46" i="30"/>
  <c r="S46" i="30"/>
  <c r="P46" i="30"/>
  <c r="M46" i="30"/>
  <c r="J46" i="30"/>
  <c r="G46" i="30"/>
  <c r="D46" i="30"/>
  <c r="AN45" i="30"/>
  <c r="AL45" i="30"/>
  <c r="AJ45" i="30"/>
  <c r="Y45" i="30"/>
  <c r="V45" i="30"/>
  <c r="S45" i="30"/>
  <c r="AF45" i="30" s="1"/>
  <c r="P45" i="30"/>
  <c r="M45" i="30"/>
  <c r="J45" i="30"/>
  <c r="G45" i="30"/>
  <c r="D45" i="30"/>
  <c r="AN44" i="30"/>
  <c r="AL44" i="30"/>
  <c r="AJ44" i="30"/>
  <c r="Y44" i="30"/>
  <c r="V44" i="30"/>
  <c r="S44" i="30"/>
  <c r="P44" i="30"/>
  <c r="M44" i="30"/>
  <c r="J44" i="30"/>
  <c r="G44" i="30"/>
  <c r="D44" i="30"/>
  <c r="AN43" i="30"/>
  <c r="AL43" i="30"/>
  <c r="AJ43" i="30"/>
  <c r="Y43" i="30"/>
  <c r="V43" i="30"/>
  <c r="S43" i="30"/>
  <c r="AF43" i="30" s="1"/>
  <c r="P43" i="30"/>
  <c r="M43" i="30"/>
  <c r="J43" i="30"/>
  <c r="G43" i="30"/>
  <c r="D43" i="30"/>
  <c r="AN42" i="30"/>
  <c r="AL42" i="30"/>
  <c r="AJ42" i="30"/>
  <c r="Y42" i="30"/>
  <c r="V42" i="30"/>
  <c r="S42" i="30"/>
  <c r="P42" i="30"/>
  <c r="M42" i="30"/>
  <c r="J42" i="30"/>
  <c r="G42" i="30"/>
  <c r="AB42" i="30" s="1"/>
  <c r="D42" i="30"/>
  <c r="AN41" i="30"/>
  <c r="AL41" i="30"/>
  <c r="AJ41" i="30"/>
  <c r="Y41" i="30"/>
  <c r="V41" i="30"/>
  <c r="S41" i="30"/>
  <c r="P41" i="30"/>
  <c r="M41" i="30"/>
  <c r="AD41" i="30" s="1"/>
  <c r="J41" i="30"/>
  <c r="G41" i="30"/>
  <c r="D41" i="30"/>
  <c r="AN40" i="30"/>
  <c r="AL40" i="30"/>
  <c r="AJ40" i="30"/>
  <c r="Y40" i="30"/>
  <c r="V40" i="30"/>
  <c r="S40" i="30"/>
  <c r="AF40" i="30" s="1"/>
  <c r="P40" i="30"/>
  <c r="M40" i="30"/>
  <c r="J40" i="30"/>
  <c r="G40" i="30"/>
  <c r="D40" i="30"/>
  <c r="AN39" i="30"/>
  <c r="AL39" i="30"/>
  <c r="AJ39" i="30"/>
  <c r="Y39" i="30"/>
  <c r="V39" i="30"/>
  <c r="S39" i="30"/>
  <c r="P39" i="30"/>
  <c r="M39" i="30"/>
  <c r="J39" i="30"/>
  <c r="G39" i="30"/>
  <c r="D39" i="30"/>
  <c r="AN38" i="30"/>
  <c r="AL38" i="30"/>
  <c r="AJ38" i="30"/>
  <c r="Y38" i="30"/>
  <c r="V38" i="30"/>
  <c r="S38" i="30"/>
  <c r="P38" i="30"/>
  <c r="M38" i="30"/>
  <c r="J38" i="30"/>
  <c r="G38" i="30"/>
  <c r="D38" i="30"/>
  <c r="AN37" i="30"/>
  <c r="AL37" i="30"/>
  <c r="AJ37" i="30"/>
  <c r="Y37" i="30"/>
  <c r="V37" i="30"/>
  <c r="S37" i="30"/>
  <c r="AF37" i="30" s="1"/>
  <c r="P37" i="30"/>
  <c r="M37" i="30"/>
  <c r="J37" i="30"/>
  <c r="G37" i="30"/>
  <c r="D37" i="30"/>
  <c r="AN36" i="30"/>
  <c r="AL36" i="30"/>
  <c r="AJ36" i="30"/>
  <c r="Y36" i="30"/>
  <c r="V36" i="30"/>
  <c r="S36" i="30"/>
  <c r="P36" i="30"/>
  <c r="M36" i="30"/>
  <c r="J36" i="30"/>
  <c r="G36" i="30"/>
  <c r="D36" i="30"/>
  <c r="AN35" i="30"/>
  <c r="AL35" i="30"/>
  <c r="AJ35" i="30"/>
  <c r="Y35" i="30"/>
  <c r="V35" i="30"/>
  <c r="S35" i="30"/>
  <c r="AF35" i="30" s="1"/>
  <c r="P35" i="30"/>
  <c r="M35" i="30"/>
  <c r="J35" i="30"/>
  <c r="G35" i="30"/>
  <c r="D35" i="30"/>
  <c r="AN34" i="30"/>
  <c r="AL34" i="30"/>
  <c r="AJ34" i="30"/>
  <c r="Y34" i="30"/>
  <c r="V34" i="30"/>
  <c r="S34" i="30"/>
  <c r="P34" i="30"/>
  <c r="M34" i="30"/>
  <c r="J34" i="30"/>
  <c r="G34" i="30"/>
  <c r="D34" i="30"/>
  <c r="AN33" i="30"/>
  <c r="AL33" i="30"/>
  <c r="AJ33" i="30"/>
  <c r="Y33" i="30"/>
  <c r="V33" i="30"/>
  <c r="S33" i="30"/>
  <c r="P33" i="30"/>
  <c r="M33" i="30"/>
  <c r="J33" i="30"/>
  <c r="G33" i="30"/>
  <c r="D33" i="30"/>
  <c r="AN32" i="30"/>
  <c r="AL32" i="30"/>
  <c r="AJ32" i="30"/>
  <c r="Y32" i="30"/>
  <c r="V32" i="30"/>
  <c r="S32" i="30"/>
  <c r="AF32" i="30" s="1"/>
  <c r="P32" i="30"/>
  <c r="M32" i="30"/>
  <c r="J32" i="30"/>
  <c r="G32" i="30"/>
  <c r="D32" i="30"/>
  <c r="AN31" i="30"/>
  <c r="AL31" i="30"/>
  <c r="AJ31" i="30"/>
  <c r="Y31" i="30"/>
  <c r="V31" i="30"/>
  <c r="S31" i="30"/>
  <c r="P31" i="30"/>
  <c r="M31" i="30"/>
  <c r="J31" i="30"/>
  <c r="G31" i="30"/>
  <c r="D31" i="30"/>
  <c r="AN30" i="30"/>
  <c r="AL30" i="30"/>
  <c r="AJ30" i="30"/>
  <c r="Y30" i="30"/>
  <c r="V30" i="30"/>
  <c r="S30" i="30"/>
  <c r="P30" i="30"/>
  <c r="M30" i="30"/>
  <c r="J30" i="30"/>
  <c r="G30" i="30"/>
  <c r="D30" i="30"/>
  <c r="AN29" i="30"/>
  <c r="AL29" i="30"/>
  <c r="AJ29" i="30"/>
  <c r="Y29" i="30"/>
  <c r="V29" i="30"/>
  <c r="S29" i="30"/>
  <c r="AF29" i="30" s="1"/>
  <c r="P29" i="30"/>
  <c r="M29" i="30"/>
  <c r="J29" i="30"/>
  <c r="G29" i="30"/>
  <c r="D29" i="30"/>
  <c r="AN28" i="30"/>
  <c r="AL28" i="30"/>
  <c r="AJ28" i="30"/>
  <c r="Y28" i="30"/>
  <c r="V28" i="30"/>
  <c r="S28" i="30"/>
  <c r="P28" i="30"/>
  <c r="M28" i="30"/>
  <c r="J28" i="30"/>
  <c r="G28" i="30"/>
  <c r="D28" i="30"/>
  <c r="AN27" i="30"/>
  <c r="AL27" i="30"/>
  <c r="AJ27" i="30"/>
  <c r="Y27" i="30"/>
  <c r="V27" i="30"/>
  <c r="S27" i="30"/>
  <c r="AF27" i="30" s="1"/>
  <c r="P27" i="30"/>
  <c r="M27" i="30"/>
  <c r="J27" i="30"/>
  <c r="G27" i="30"/>
  <c r="D27" i="30"/>
  <c r="AN26" i="30"/>
  <c r="AL26" i="30"/>
  <c r="AJ26" i="30"/>
  <c r="Y26" i="30"/>
  <c r="V26" i="30"/>
  <c r="S26" i="30"/>
  <c r="P26" i="30"/>
  <c r="M26" i="30"/>
  <c r="J26" i="30"/>
  <c r="G26" i="30"/>
  <c r="D26" i="30"/>
  <c r="AN25" i="30"/>
  <c r="AL25" i="30"/>
  <c r="AJ25" i="30"/>
  <c r="Y25" i="30"/>
  <c r="V25" i="30"/>
  <c r="S25" i="30"/>
  <c r="P25" i="30"/>
  <c r="M25" i="30"/>
  <c r="J25" i="30"/>
  <c r="G25" i="30"/>
  <c r="D25" i="30"/>
  <c r="AN24" i="30"/>
  <c r="AL24" i="30"/>
  <c r="AJ24" i="30"/>
  <c r="Y24" i="30"/>
  <c r="V24" i="30"/>
  <c r="S24" i="30"/>
  <c r="AF24" i="30" s="1"/>
  <c r="P24" i="30"/>
  <c r="M24" i="30"/>
  <c r="J24" i="30"/>
  <c r="G24" i="30"/>
  <c r="D24" i="30"/>
  <c r="Y23" i="30"/>
  <c r="V23" i="30"/>
  <c r="S23" i="30"/>
  <c r="AF23" i="30" s="1"/>
  <c r="P23" i="30"/>
  <c r="M23" i="30"/>
  <c r="J23" i="30"/>
  <c r="G23" i="30"/>
  <c r="D23" i="30"/>
  <c r="Y22" i="30"/>
  <c r="V22" i="30"/>
  <c r="S22" i="30"/>
  <c r="AF22" i="30" s="1"/>
  <c r="P22" i="30"/>
  <c r="M22" i="30"/>
  <c r="J22" i="30"/>
  <c r="G22" i="30"/>
  <c r="D22" i="30"/>
  <c r="Y21" i="30"/>
  <c r="V21" i="30"/>
  <c r="S21" i="30"/>
  <c r="AF21" i="30" s="1"/>
  <c r="P21" i="30"/>
  <c r="M21" i="30"/>
  <c r="J21" i="30"/>
  <c r="G21" i="30"/>
  <c r="D21" i="30"/>
  <c r="Y20" i="30"/>
  <c r="V20" i="30"/>
  <c r="S20" i="30"/>
  <c r="AF20" i="30" s="1"/>
  <c r="P20" i="30"/>
  <c r="M20" i="30"/>
  <c r="J20" i="30"/>
  <c r="G20" i="30"/>
  <c r="D20" i="30"/>
  <c r="Y19" i="30"/>
  <c r="V19" i="30"/>
  <c r="S19" i="30"/>
  <c r="AF19" i="30" s="1"/>
  <c r="P19" i="30"/>
  <c r="M19" i="30"/>
  <c r="J19" i="30"/>
  <c r="G19" i="30"/>
  <c r="D19" i="30"/>
  <c r="Y18" i="30"/>
  <c r="V18" i="30"/>
  <c r="S18" i="30"/>
  <c r="P18" i="30"/>
  <c r="M18" i="30"/>
  <c r="J18" i="30"/>
  <c r="G18" i="30"/>
  <c r="D18" i="30"/>
  <c r="Y17" i="30"/>
  <c r="V17" i="30"/>
  <c r="S17" i="30"/>
  <c r="P17" i="30"/>
  <c r="M17" i="30"/>
  <c r="J17" i="30"/>
  <c r="G17" i="30"/>
  <c r="D17" i="30"/>
  <c r="Y16" i="30"/>
  <c r="V16" i="30"/>
  <c r="S16" i="30"/>
  <c r="AF16" i="30" s="1"/>
  <c r="P16" i="30"/>
  <c r="M16" i="30"/>
  <c r="J16" i="30"/>
  <c r="G16" i="30"/>
  <c r="D16" i="30"/>
  <c r="Y15" i="30"/>
  <c r="V15" i="30"/>
  <c r="S15" i="30"/>
  <c r="P15" i="30"/>
  <c r="M15" i="30"/>
  <c r="J15" i="30"/>
  <c r="G15" i="30"/>
  <c r="D15" i="30"/>
  <c r="Y14" i="30"/>
  <c r="V14" i="30"/>
  <c r="S14" i="30"/>
  <c r="AF14" i="30" s="1"/>
  <c r="P14" i="30"/>
  <c r="M14" i="30"/>
  <c r="J14" i="30"/>
  <c r="G14" i="30"/>
  <c r="D14" i="30"/>
  <c r="Y13" i="30"/>
  <c r="V13" i="30"/>
  <c r="S13" i="30"/>
  <c r="AF13" i="30" s="1"/>
  <c r="P13" i="30"/>
  <c r="M13" i="30"/>
  <c r="J13" i="30"/>
  <c r="G13" i="30"/>
  <c r="D13" i="30"/>
  <c r="Y12" i="30"/>
  <c r="V12" i="30"/>
  <c r="S12" i="30"/>
  <c r="P12" i="30"/>
  <c r="M12" i="30"/>
  <c r="J12" i="30"/>
  <c r="G12" i="30"/>
  <c r="D12" i="30"/>
  <c r="Y11" i="30"/>
  <c r="V11" i="30"/>
  <c r="S11" i="30"/>
  <c r="P11" i="30"/>
  <c r="M11" i="30"/>
  <c r="J11" i="30"/>
  <c r="G11" i="30"/>
  <c r="D11" i="30"/>
  <c r="Y10" i="30"/>
  <c r="V10" i="30"/>
  <c r="S10" i="30"/>
  <c r="AF10" i="30" s="1"/>
  <c r="P10" i="30"/>
  <c r="M10" i="30"/>
  <c r="J10" i="30"/>
  <c r="G10" i="30"/>
  <c r="D10" i="30"/>
  <c r="Y9" i="30"/>
  <c r="V9" i="30"/>
  <c r="S9" i="30"/>
  <c r="P9" i="30"/>
  <c r="M9" i="30"/>
  <c r="J9" i="30"/>
  <c r="G9" i="30"/>
  <c r="D9" i="30"/>
  <c r="Y8" i="30"/>
  <c r="V8" i="30"/>
  <c r="S8" i="30"/>
  <c r="P8" i="30"/>
  <c r="M8" i="30"/>
  <c r="J8" i="30"/>
  <c r="G8" i="30"/>
  <c r="D8" i="30"/>
  <c r="Y7" i="30"/>
  <c r="V7" i="30"/>
  <c r="S7" i="30"/>
  <c r="AF7" i="30" s="1"/>
  <c r="P7" i="30"/>
  <c r="M7" i="30"/>
  <c r="AD6" i="30" a="1"/>
  <c r="J7" i="30"/>
  <c r="G7" i="30"/>
  <c r="D7" i="30"/>
  <c r="AT6" i="30" a="1"/>
  <c r="AT8" i="30"/>
  <c r="Y6" i="30"/>
  <c r="AH6" i="30" a="1"/>
  <c r="AH28" i="30" s="1"/>
  <c r="V6" i="30"/>
  <c r="S6" i="30"/>
  <c r="AF6" i="30" a="1"/>
  <c r="AF47" i="30" s="1"/>
  <c r="P6" i="30"/>
  <c r="M6" i="30"/>
  <c r="J6" i="30"/>
  <c r="G6" i="30"/>
  <c r="AB6" i="30" a="1"/>
  <c r="AB43" i="30" s="1"/>
  <c r="D6" i="30"/>
  <c r="AA6" i="30" a="1"/>
  <c r="I4" i="30"/>
  <c r="F4" i="30"/>
  <c r="X3" i="30"/>
  <c r="U3" i="30"/>
  <c r="R3" i="30"/>
  <c r="O3" i="30"/>
  <c r="L3" i="30"/>
  <c r="I3" i="30"/>
  <c r="F3" i="30"/>
  <c r="C3" i="30"/>
  <c r="A1" i="30"/>
  <c r="D46" i="4" s="1"/>
  <c r="AL25" i="34"/>
  <c r="AL24" i="34"/>
  <c r="AL23" i="34"/>
  <c r="AL22" i="34"/>
  <c r="AL21" i="34"/>
  <c r="AL23" i="30"/>
  <c r="AN23" i="30"/>
  <c r="AJ23" i="30"/>
  <c r="A1" i="24"/>
  <c r="D49" i="4" s="1"/>
  <c r="A1" i="9"/>
  <c r="D44" i="4" s="1"/>
  <c r="A1" i="11"/>
  <c r="D40" i="4" s="1"/>
  <c r="A1" i="12"/>
  <c r="D45" i="4" s="1"/>
  <c r="A1" i="3"/>
  <c r="D19" i="4" s="1"/>
  <c r="A1" i="5"/>
  <c r="D20" i="4" s="1"/>
  <c r="Y51" i="24"/>
  <c r="V51" i="24"/>
  <c r="S51" i="24"/>
  <c r="P51" i="24"/>
  <c r="M51" i="24"/>
  <c r="J51" i="24"/>
  <c r="G51" i="24"/>
  <c r="D51" i="24"/>
  <c r="AN50" i="24"/>
  <c r="AL50" i="24"/>
  <c r="AJ50" i="24"/>
  <c r="Y50" i="24"/>
  <c r="V50" i="24"/>
  <c r="S50" i="24"/>
  <c r="P50" i="24"/>
  <c r="M50" i="24"/>
  <c r="J50" i="24"/>
  <c r="G50" i="24"/>
  <c r="D50" i="24"/>
  <c r="AN49" i="24"/>
  <c r="AL49" i="24"/>
  <c r="AJ49" i="24"/>
  <c r="Y49" i="24"/>
  <c r="V49" i="24"/>
  <c r="S49" i="24"/>
  <c r="P49" i="24"/>
  <c r="M49" i="24"/>
  <c r="J49" i="24"/>
  <c r="G49" i="24"/>
  <c r="D49" i="24"/>
  <c r="AN48" i="24"/>
  <c r="AL48" i="24"/>
  <c r="AJ48" i="24"/>
  <c r="Y48" i="24"/>
  <c r="V48" i="24"/>
  <c r="S48" i="24"/>
  <c r="P48" i="24"/>
  <c r="M48" i="24"/>
  <c r="J48" i="24"/>
  <c r="G48" i="24"/>
  <c r="AB48" i="24" s="1"/>
  <c r="D48" i="24"/>
  <c r="AN47" i="24"/>
  <c r="AL47" i="24"/>
  <c r="AJ47" i="24"/>
  <c r="Y47" i="24"/>
  <c r="V47" i="24"/>
  <c r="S47" i="24"/>
  <c r="P47" i="24"/>
  <c r="M47" i="24"/>
  <c r="J47" i="24"/>
  <c r="G47" i="24"/>
  <c r="D47" i="24"/>
  <c r="AN46" i="24"/>
  <c r="AL46" i="24"/>
  <c r="AJ46" i="24"/>
  <c r="Y46" i="24"/>
  <c r="V46" i="24"/>
  <c r="S46" i="24"/>
  <c r="P46" i="24"/>
  <c r="M46" i="24"/>
  <c r="J46" i="24"/>
  <c r="G46" i="24"/>
  <c r="D46" i="24"/>
  <c r="AN45" i="24"/>
  <c r="AL45" i="24"/>
  <c r="AJ45" i="24"/>
  <c r="Y45" i="24"/>
  <c r="V45" i="24"/>
  <c r="S45" i="24"/>
  <c r="P45" i="24"/>
  <c r="M45" i="24"/>
  <c r="J45" i="24"/>
  <c r="G45" i="24"/>
  <c r="D45" i="24"/>
  <c r="AN44" i="24"/>
  <c r="AL44" i="24"/>
  <c r="AJ44" i="24"/>
  <c r="Y44" i="24"/>
  <c r="V44" i="24"/>
  <c r="S44" i="24"/>
  <c r="P44" i="24"/>
  <c r="M44" i="24"/>
  <c r="J44" i="24"/>
  <c r="G44" i="24"/>
  <c r="D44" i="24"/>
  <c r="AN43" i="24"/>
  <c r="AL43" i="24"/>
  <c r="AJ43" i="24"/>
  <c r="Y43" i="24"/>
  <c r="V43" i="24"/>
  <c r="S43" i="24"/>
  <c r="AF43" i="24" s="1"/>
  <c r="P43" i="24"/>
  <c r="M43" i="24"/>
  <c r="J43" i="24"/>
  <c r="G43" i="24"/>
  <c r="D43" i="24"/>
  <c r="AN42" i="24"/>
  <c r="AL42" i="24"/>
  <c r="AJ42" i="24"/>
  <c r="Y42" i="24"/>
  <c r="V42" i="24"/>
  <c r="S42" i="24"/>
  <c r="P42" i="24"/>
  <c r="M42" i="24"/>
  <c r="J42" i="24"/>
  <c r="G42" i="24"/>
  <c r="D42" i="24"/>
  <c r="AN41" i="24"/>
  <c r="AL41" i="24"/>
  <c r="AJ41" i="24"/>
  <c r="Y41" i="24"/>
  <c r="V41" i="24"/>
  <c r="S41" i="24"/>
  <c r="P41" i="24"/>
  <c r="M41" i="24"/>
  <c r="J41" i="24"/>
  <c r="G41" i="24"/>
  <c r="D41" i="24"/>
  <c r="AN40" i="24"/>
  <c r="AL40" i="24"/>
  <c r="AJ40" i="24"/>
  <c r="Y40" i="24"/>
  <c r="V40" i="24"/>
  <c r="S40" i="24"/>
  <c r="P40" i="24"/>
  <c r="M40" i="24"/>
  <c r="J40" i="24"/>
  <c r="G40" i="24"/>
  <c r="AB40" i="24" s="1"/>
  <c r="D40" i="24"/>
  <c r="AN39" i="24"/>
  <c r="AL39" i="24"/>
  <c r="AJ39" i="24"/>
  <c r="Y39" i="24"/>
  <c r="V39" i="24"/>
  <c r="S39" i="24"/>
  <c r="P39" i="24"/>
  <c r="M39" i="24"/>
  <c r="J39" i="24"/>
  <c r="G39" i="24"/>
  <c r="D39" i="24"/>
  <c r="AN38" i="24"/>
  <c r="AL38" i="24"/>
  <c r="AJ38" i="24"/>
  <c r="Y38" i="24"/>
  <c r="V38" i="24"/>
  <c r="S38" i="24"/>
  <c r="P38" i="24"/>
  <c r="M38" i="24"/>
  <c r="J38" i="24"/>
  <c r="G38" i="24"/>
  <c r="D38" i="24"/>
  <c r="AN37" i="24"/>
  <c r="AL37" i="24"/>
  <c r="AJ37" i="24"/>
  <c r="Y37" i="24"/>
  <c r="V37" i="24"/>
  <c r="S37" i="24"/>
  <c r="P37" i="24"/>
  <c r="M37" i="24"/>
  <c r="J37" i="24"/>
  <c r="G37" i="24"/>
  <c r="D37" i="24"/>
  <c r="AN36" i="24"/>
  <c r="AL36" i="24"/>
  <c r="AJ36" i="24"/>
  <c r="Y36" i="24"/>
  <c r="V36" i="24"/>
  <c r="S36" i="24"/>
  <c r="P36" i="24"/>
  <c r="M36" i="24"/>
  <c r="J36" i="24"/>
  <c r="G36" i="24"/>
  <c r="D36" i="24"/>
  <c r="AN35" i="24"/>
  <c r="AL35" i="24"/>
  <c r="AJ35" i="24"/>
  <c r="Y35" i="24"/>
  <c r="V35" i="24"/>
  <c r="S35" i="24"/>
  <c r="AF35" i="24" s="1"/>
  <c r="P35" i="24"/>
  <c r="M35" i="24"/>
  <c r="J35" i="24"/>
  <c r="G35" i="24"/>
  <c r="D35" i="24"/>
  <c r="AN34" i="24"/>
  <c r="AL34" i="24"/>
  <c r="AJ34" i="24"/>
  <c r="Y34" i="24"/>
  <c r="V34" i="24"/>
  <c r="S34" i="24"/>
  <c r="P34" i="24"/>
  <c r="M34" i="24"/>
  <c r="J34" i="24"/>
  <c r="G34" i="24"/>
  <c r="D34" i="24"/>
  <c r="AN33" i="24"/>
  <c r="AL33" i="24"/>
  <c r="AJ33" i="24"/>
  <c r="Y33" i="24"/>
  <c r="V33" i="24"/>
  <c r="S33" i="24"/>
  <c r="P33" i="24"/>
  <c r="M33" i="24"/>
  <c r="J33" i="24"/>
  <c r="G33" i="24"/>
  <c r="D33" i="24"/>
  <c r="AN32" i="24"/>
  <c r="AL32" i="24"/>
  <c r="AJ32" i="24"/>
  <c r="Y32" i="24"/>
  <c r="V32" i="24"/>
  <c r="S32" i="24"/>
  <c r="P32" i="24"/>
  <c r="M32" i="24"/>
  <c r="J32" i="24"/>
  <c r="G32" i="24"/>
  <c r="AB32" i="24" s="1"/>
  <c r="D32" i="24"/>
  <c r="AN31" i="24"/>
  <c r="AL31" i="24"/>
  <c r="AJ31" i="24"/>
  <c r="Y31" i="24"/>
  <c r="V31" i="24"/>
  <c r="S31" i="24"/>
  <c r="P31" i="24"/>
  <c r="M31" i="24"/>
  <c r="J31" i="24"/>
  <c r="G31" i="24"/>
  <c r="D31" i="24"/>
  <c r="Y30" i="24"/>
  <c r="V30" i="24"/>
  <c r="S30" i="24"/>
  <c r="P30" i="24"/>
  <c r="M30" i="24"/>
  <c r="J30" i="24"/>
  <c r="G30" i="24"/>
  <c r="D30" i="24"/>
  <c r="Y29" i="24"/>
  <c r="V29" i="24"/>
  <c r="S29" i="24"/>
  <c r="P29" i="24"/>
  <c r="M29" i="24"/>
  <c r="J29" i="24"/>
  <c r="G29" i="24"/>
  <c r="D29" i="24"/>
  <c r="Y28" i="24"/>
  <c r="V28" i="24"/>
  <c r="S28" i="24"/>
  <c r="P28" i="24"/>
  <c r="M28" i="24"/>
  <c r="J28" i="24"/>
  <c r="G28" i="24"/>
  <c r="D28" i="24"/>
  <c r="Y27" i="24"/>
  <c r="V27" i="24"/>
  <c r="S27" i="24"/>
  <c r="P27" i="24"/>
  <c r="M27" i="24"/>
  <c r="J27" i="24"/>
  <c r="G27" i="24"/>
  <c r="D27" i="24"/>
  <c r="Y26" i="24"/>
  <c r="V26" i="24"/>
  <c r="S26" i="24"/>
  <c r="P26" i="24"/>
  <c r="M26" i="24"/>
  <c r="J26" i="24"/>
  <c r="G26" i="24"/>
  <c r="D26" i="24"/>
  <c r="Y25" i="24"/>
  <c r="V25" i="24"/>
  <c r="S25" i="24"/>
  <c r="P25" i="24"/>
  <c r="M25" i="24"/>
  <c r="J25" i="24"/>
  <c r="G25" i="24"/>
  <c r="D25" i="24"/>
  <c r="Y24" i="24"/>
  <c r="V24" i="24"/>
  <c r="S24" i="24"/>
  <c r="P24" i="24"/>
  <c r="M24" i="24"/>
  <c r="J24" i="24"/>
  <c r="G24" i="24"/>
  <c r="D24" i="24"/>
  <c r="Y23" i="24"/>
  <c r="V23" i="24"/>
  <c r="S23" i="24"/>
  <c r="P23" i="24"/>
  <c r="M23" i="24"/>
  <c r="J23" i="24"/>
  <c r="G23" i="24"/>
  <c r="D23" i="24"/>
  <c r="Y22" i="24"/>
  <c r="V22" i="24"/>
  <c r="S22" i="24"/>
  <c r="P22" i="24"/>
  <c r="M22" i="24"/>
  <c r="J22" i="24"/>
  <c r="G22" i="24"/>
  <c r="D22" i="24"/>
  <c r="Y21" i="24"/>
  <c r="V21" i="24"/>
  <c r="S21" i="24"/>
  <c r="P21" i="24"/>
  <c r="M21" i="24"/>
  <c r="J21" i="24"/>
  <c r="G21" i="24"/>
  <c r="D21" i="24"/>
  <c r="Y20" i="24"/>
  <c r="V20" i="24"/>
  <c r="S20" i="24"/>
  <c r="P20" i="24"/>
  <c r="M20" i="24"/>
  <c r="J20" i="24"/>
  <c r="G20" i="24"/>
  <c r="D20" i="24"/>
  <c r="Y19" i="24"/>
  <c r="V19" i="24"/>
  <c r="S19" i="24"/>
  <c r="P19" i="24"/>
  <c r="M19" i="24"/>
  <c r="J19" i="24"/>
  <c r="G19" i="24"/>
  <c r="D19" i="24"/>
  <c r="Y18" i="24"/>
  <c r="V18" i="24"/>
  <c r="S18" i="24"/>
  <c r="P18" i="24"/>
  <c r="M18" i="24"/>
  <c r="J18" i="24"/>
  <c r="G18" i="24"/>
  <c r="D18" i="24"/>
  <c r="Y17" i="24"/>
  <c r="V17" i="24"/>
  <c r="S17" i="24"/>
  <c r="P17" i="24"/>
  <c r="M17" i="24"/>
  <c r="J17" i="24"/>
  <c r="G17" i="24"/>
  <c r="D17" i="24"/>
  <c r="D16" i="24"/>
  <c r="G16" i="24"/>
  <c r="J16" i="24"/>
  <c r="M16" i="24"/>
  <c r="AD6" i="24" a="1"/>
  <c r="AD29" i="24" s="1"/>
  <c r="P16" i="24"/>
  <c r="S16" i="24"/>
  <c r="AF16" i="24" s="1"/>
  <c r="V16" i="24"/>
  <c r="Y16" i="24"/>
  <c r="Y15" i="24"/>
  <c r="V15" i="24"/>
  <c r="S15" i="24"/>
  <c r="P15" i="24"/>
  <c r="M15" i="24"/>
  <c r="J15" i="24"/>
  <c r="G15" i="24"/>
  <c r="D15" i="24"/>
  <c r="Y14" i="24"/>
  <c r="V14" i="24"/>
  <c r="S14" i="24"/>
  <c r="P14" i="24"/>
  <c r="M14" i="24"/>
  <c r="J14" i="24"/>
  <c r="G14" i="24"/>
  <c r="D14" i="24"/>
  <c r="Y13" i="24"/>
  <c r="V13" i="24"/>
  <c r="S13" i="24"/>
  <c r="P13" i="24"/>
  <c r="M13" i="24"/>
  <c r="J13" i="24"/>
  <c r="G13" i="24"/>
  <c r="D13" i="24"/>
  <c r="Y12" i="24"/>
  <c r="V12" i="24"/>
  <c r="S12" i="24"/>
  <c r="P12" i="24"/>
  <c r="M12" i="24"/>
  <c r="J12" i="24"/>
  <c r="G12" i="24"/>
  <c r="D12" i="24"/>
  <c r="Y11" i="24"/>
  <c r="V11" i="24"/>
  <c r="S11" i="24"/>
  <c r="P11" i="24"/>
  <c r="M11" i="24"/>
  <c r="J11" i="24"/>
  <c r="G11" i="24"/>
  <c r="D11" i="24"/>
  <c r="Y10" i="24"/>
  <c r="V10" i="24"/>
  <c r="S10" i="24"/>
  <c r="P10" i="24"/>
  <c r="M10" i="24"/>
  <c r="J10" i="24"/>
  <c r="G10" i="24"/>
  <c r="D10" i="24"/>
  <c r="Y9" i="24"/>
  <c r="V9" i="24"/>
  <c r="S9" i="24"/>
  <c r="P9" i="24"/>
  <c r="M9" i="24"/>
  <c r="J9" i="24"/>
  <c r="G9" i="24"/>
  <c r="D9" i="24"/>
  <c r="Y8" i="24"/>
  <c r="V8" i="24"/>
  <c r="S8" i="24"/>
  <c r="P8" i="24"/>
  <c r="M8" i="24"/>
  <c r="J8" i="24"/>
  <c r="G8" i="24"/>
  <c r="D8" i="24"/>
  <c r="Y7" i="24"/>
  <c r="V7" i="24"/>
  <c r="S7" i="24"/>
  <c r="P7" i="24"/>
  <c r="M7" i="24"/>
  <c r="J7" i="24"/>
  <c r="G7" i="24"/>
  <c r="D7" i="24"/>
  <c r="AT6" i="24" a="1"/>
  <c r="AT6" i="24"/>
  <c r="Y6" i="24"/>
  <c r="V6" i="24"/>
  <c r="S6" i="24"/>
  <c r="P6" i="24"/>
  <c r="M6" i="24"/>
  <c r="J6" i="24"/>
  <c r="G6" i="24"/>
  <c r="D6" i="24"/>
  <c r="X4" i="24"/>
  <c r="U4" i="24"/>
  <c r="R4" i="24"/>
  <c r="O4" i="24"/>
  <c r="L4" i="24"/>
  <c r="I4" i="24"/>
  <c r="F4" i="24"/>
  <c r="X3" i="24"/>
  <c r="U3" i="24"/>
  <c r="R3" i="24"/>
  <c r="O3" i="24"/>
  <c r="L3" i="24"/>
  <c r="I3" i="24"/>
  <c r="F3" i="24"/>
  <c r="C3" i="24"/>
  <c r="C3" i="3"/>
  <c r="F3" i="3"/>
  <c r="X3" i="3"/>
  <c r="G6" i="3"/>
  <c r="J6" i="3"/>
  <c r="AC6" i="3" s="1" a="1"/>
  <c r="M6" i="3"/>
  <c r="P6" i="3"/>
  <c r="S6" i="3"/>
  <c r="V6" i="3"/>
  <c r="Y6" i="3"/>
  <c r="AT6" i="3" a="1"/>
  <c r="AT6" i="3" s="1"/>
  <c r="D7" i="3"/>
  <c r="G7" i="3"/>
  <c r="J7" i="3"/>
  <c r="M7" i="3"/>
  <c r="P7" i="3"/>
  <c r="S7" i="3"/>
  <c r="V7" i="3"/>
  <c r="Y7" i="3"/>
  <c r="D8" i="3"/>
  <c r="G8" i="3"/>
  <c r="J8" i="3"/>
  <c r="M8" i="3"/>
  <c r="P8" i="3"/>
  <c r="S8" i="3"/>
  <c r="V8" i="3"/>
  <c r="Y8" i="3"/>
  <c r="D9" i="3"/>
  <c r="G9" i="3"/>
  <c r="J9" i="3"/>
  <c r="M9" i="3"/>
  <c r="P9" i="3"/>
  <c r="S9" i="3"/>
  <c r="V9" i="3"/>
  <c r="Y9" i="3"/>
  <c r="D10" i="3"/>
  <c r="G10" i="3"/>
  <c r="J10" i="3"/>
  <c r="M10" i="3"/>
  <c r="P10" i="3"/>
  <c r="S10" i="3"/>
  <c r="V10" i="3"/>
  <c r="Y10" i="3"/>
  <c r="D11" i="3"/>
  <c r="G11" i="3"/>
  <c r="J11" i="3"/>
  <c r="M11" i="3"/>
  <c r="P11" i="3"/>
  <c r="S11" i="3"/>
  <c r="V11" i="3"/>
  <c r="Y11" i="3"/>
  <c r="D12" i="3"/>
  <c r="G12" i="3"/>
  <c r="J12" i="3"/>
  <c r="M12" i="3"/>
  <c r="P12" i="3"/>
  <c r="S12" i="3"/>
  <c r="V12" i="3"/>
  <c r="Y12" i="3"/>
  <c r="D13" i="3"/>
  <c r="G13" i="3"/>
  <c r="J13" i="3"/>
  <c r="M13" i="3"/>
  <c r="P13" i="3"/>
  <c r="S13" i="3"/>
  <c r="V13" i="3"/>
  <c r="Y13" i="3"/>
  <c r="D14" i="3"/>
  <c r="G14" i="3"/>
  <c r="J14" i="3"/>
  <c r="M14" i="3"/>
  <c r="P14" i="3"/>
  <c r="S14" i="3"/>
  <c r="V14" i="3"/>
  <c r="Y14" i="3"/>
  <c r="D15" i="3"/>
  <c r="G15" i="3"/>
  <c r="J15" i="3"/>
  <c r="M15" i="3"/>
  <c r="P15" i="3"/>
  <c r="S15" i="3"/>
  <c r="V15" i="3"/>
  <c r="Y15" i="3"/>
  <c r="D16" i="3"/>
  <c r="G16" i="3"/>
  <c r="J16" i="3"/>
  <c r="M16" i="3"/>
  <c r="P16" i="3"/>
  <c r="S16" i="3"/>
  <c r="V16" i="3"/>
  <c r="Y16" i="3"/>
  <c r="D17" i="3"/>
  <c r="G17" i="3"/>
  <c r="J17" i="3"/>
  <c r="M17" i="3"/>
  <c r="P17" i="3"/>
  <c r="S17" i="3"/>
  <c r="V17" i="3"/>
  <c r="Y17" i="3"/>
  <c r="D18" i="3"/>
  <c r="G18" i="3"/>
  <c r="J18" i="3"/>
  <c r="M18" i="3"/>
  <c r="P18" i="3"/>
  <c r="S18" i="3"/>
  <c r="V18" i="3"/>
  <c r="Y18" i="3"/>
  <c r="D19" i="3"/>
  <c r="G19" i="3"/>
  <c r="J19" i="3"/>
  <c r="M19" i="3"/>
  <c r="P19" i="3"/>
  <c r="S19" i="3"/>
  <c r="V19" i="3"/>
  <c r="Y19" i="3"/>
  <c r="D20" i="3"/>
  <c r="G20" i="3"/>
  <c r="J20" i="3"/>
  <c r="M20" i="3"/>
  <c r="P20" i="3"/>
  <c r="S20" i="3"/>
  <c r="V20" i="3"/>
  <c r="Y20" i="3"/>
  <c r="D21" i="3"/>
  <c r="G21" i="3"/>
  <c r="J21" i="3"/>
  <c r="M21" i="3"/>
  <c r="P21" i="3"/>
  <c r="S21" i="3"/>
  <c r="V21" i="3"/>
  <c r="Y21" i="3"/>
  <c r="D22" i="3"/>
  <c r="G22" i="3"/>
  <c r="J22" i="3"/>
  <c r="M22" i="3"/>
  <c r="P22" i="3"/>
  <c r="S22" i="3"/>
  <c r="V22" i="3"/>
  <c r="Y22" i="3"/>
  <c r="D23" i="3"/>
  <c r="G23" i="3"/>
  <c r="J23" i="3"/>
  <c r="M23" i="3"/>
  <c r="P23" i="3"/>
  <c r="S23" i="3"/>
  <c r="V23" i="3"/>
  <c r="Y23" i="3"/>
  <c r="D24" i="3"/>
  <c r="G24" i="3"/>
  <c r="J24" i="3"/>
  <c r="M24" i="3"/>
  <c r="P24" i="3"/>
  <c r="S24" i="3"/>
  <c r="V24" i="3"/>
  <c r="Y24" i="3"/>
  <c r="D25" i="3"/>
  <c r="G25" i="3"/>
  <c r="J25" i="3"/>
  <c r="M25" i="3"/>
  <c r="P25" i="3"/>
  <c r="S25" i="3"/>
  <c r="V25" i="3"/>
  <c r="Y25" i="3"/>
  <c r="D26" i="3"/>
  <c r="G26" i="3"/>
  <c r="J26" i="3"/>
  <c r="M26" i="3"/>
  <c r="P26" i="3"/>
  <c r="S26" i="3"/>
  <c r="V26" i="3"/>
  <c r="Y26" i="3"/>
  <c r="D27" i="3"/>
  <c r="G27" i="3"/>
  <c r="J27" i="3"/>
  <c r="M27" i="3"/>
  <c r="P27" i="3"/>
  <c r="S27" i="3"/>
  <c r="V27" i="3"/>
  <c r="Y27" i="3"/>
  <c r="D28" i="3"/>
  <c r="G28" i="3"/>
  <c r="J28" i="3"/>
  <c r="M28" i="3"/>
  <c r="P28" i="3"/>
  <c r="S28" i="3"/>
  <c r="V28" i="3"/>
  <c r="Y28" i="3"/>
  <c r="D29" i="3"/>
  <c r="G29" i="3"/>
  <c r="J29" i="3"/>
  <c r="M29" i="3"/>
  <c r="P29" i="3"/>
  <c r="S29" i="3"/>
  <c r="V29" i="3"/>
  <c r="AG29" i="3" s="1"/>
  <c r="Y29" i="3"/>
  <c r="D30" i="3"/>
  <c r="G30" i="3"/>
  <c r="J30" i="3"/>
  <c r="M30" i="3"/>
  <c r="P30" i="3"/>
  <c r="S30" i="3"/>
  <c r="V30" i="3"/>
  <c r="Y30" i="3"/>
  <c r="D31" i="3"/>
  <c r="G31" i="3"/>
  <c r="J31" i="3"/>
  <c r="M31" i="3"/>
  <c r="P31" i="3"/>
  <c r="S31" i="3"/>
  <c r="V31" i="3"/>
  <c r="Y31" i="3"/>
  <c r="D32" i="3"/>
  <c r="G32" i="3"/>
  <c r="J32" i="3"/>
  <c r="M32" i="3"/>
  <c r="P32" i="3"/>
  <c r="S32" i="3"/>
  <c r="V32" i="3"/>
  <c r="Y32" i="3"/>
  <c r="D33" i="3"/>
  <c r="G33" i="3"/>
  <c r="J33" i="3"/>
  <c r="M33" i="3"/>
  <c r="P33" i="3"/>
  <c r="S33" i="3"/>
  <c r="V33" i="3"/>
  <c r="AG33" i="3" s="1"/>
  <c r="Y33" i="3"/>
  <c r="D34" i="3"/>
  <c r="G34" i="3"/>
  <c r="J34" i="3"/>
  <c r="M34" i="3"/>
  <c r="P34" i="3"/>
  <c r="S34" i="3"/>
  <c r="V34" i="3"/>
  <c r="Y34" i="3"/>
  <c r="D35" i="3"/>
  <c r="G35" i="3"/>
  <c r="J35" i="3"/>
  <c r="M35" i="3"/>
  <c r="P35" i="3"/>
  <c r="S35" i="3"/>
  <c r="V35" i="3"/>
  <c r="Y35" i="3"/>
  <c r="D36" i="3"/>
  <c r="G36" i="3"/>
  <c r="J36" i="3"/>
  <c r="M36" i="3"/>
  <c r="P36" i="3"/>
  <c r="S36" i="3"/>
  <c r="V36" i="3"/>
  <c r="Y36" i="3"/>
  <c r="D37" i="3"/>
  <c r="G37" i="3"/>
  <c r="J37" i="3"/>
  <c r="M37" i="3"/>
  <c r="P37" i="3"/>
  <c r="S37" i="3"/>
  <c r="V37" i="3"/>
  <c r="Y37" i="3"/>
  <c r="D38" i="3"/>
  <c r="G38" i="3"/>
  <c r="J38" i="3"/>
  <c r="M38" i="3"/>
  <c r="P38" i="3"/>
  <c r="S38" i="3"/>
  <c r="V38" i="3"/>
  <c r="Y38" i="3"/>
  <c r="D39" i="3"/>
  <c r="G39" i="3"/>
  <c r="J39" i="3"/>
  <c r="M39" i="3"/>
  <c r="P39" i="3"/>
  <c r="S39" i="3"/>
  <c r="V39" i="3"/>
  <c r="Y39" i="3"/>
  <c r="D40" i="3"/>
  <c r="G40" i="3"/>
  <c r="J40" i="3"/>
  <c r="M40" i="3"/>
  <c r="P40" i="3"/>
  <c r="S40" i="3"/>
  <c r="V40" i="3"/>
  <c r="Y40" i="3"/>
  <c r="D41" i="3"/>
  <c r="G41" i="3"/>
  <c r="J41" i="3"/>
  <c r="M41" i="3"/>
  <c r="P41" i="3"/>
  <c r="S41" i="3"/>
  <c r="V41" i="3"/>
  <c r="Y41" i="3"/>
  <c r="D42" i="3"/>
  <c r="G42" i="3"/>
  <c r="J42" i="3"/>
  <c r="M42" i="3"/>
  <c r="P42" i="3"/>
  <c r="S42" i="3"/>
  <c r="V42" i="3"/>
  <c r="Y42" i="3"/>
  <c r="D43" i="3"/>
  <c r="G43" i="3"/>
  <c r="J43" i="3"/>
  <c r="M43" i="3"/>
  <c r="P43" i="3"/>
  <c r="S43" i="3"/>
  <c r="V43" i="3"/>
  <c r="Y43" i="3"/>
  <c r="D44" i="3"/>
  <c r="G44" i="3"/>
  <c r="J44" i="3"/>
  <c r="M44" i="3"/>
  <c r="P44" i="3"/>
  <c r="S44" i="3"/>
  <c r="V44" i="3"/>
  <c r="Y44" i="3"/>
  <c r="D45" i="3"/>
  <c r="G45" i="3"/>
  <c r="J45" i="3"/>
  <c r="M45" i="3"/>
  <c r="P45" i="3"/>
  <c r="S45" i="3"/>
  <c r="V45" i="3"/>
  <c r="Y45" i="3"/>
  <c r="D46" i="3"/>
  <c r="G46" i="3"/>
  <c r="J46" i="3"/>
  <c r="M46" i="3"/>
  <c r="P46" i="3"/>
  <c r="S46" i="3"/>
  <c r="V46" i="3"/>
  <c r="Y46" i="3"/>
  <c r="D47" i="3"/>
  <c r="G47" i="3"/>
  <c r="J47" i="3"/>
  <c r="M47" i="3"/>
  <c r="P47" i="3"/>
  <c r="S47" i="3"/>
  <c r="V47" i="3"/>
  <c r="Y47" i="3"/>
  <c r="D48" i="3"/>
  <c r="G48" i="3"/>
  <c r="J48" i="3"/>
  <c r="M48" i="3"/>
  <c r="P48" i="3"/>
  <c r="S48" i="3"/>
  <c r="V48" i="3"/>
  <c r="Y48" i="3"/>
  <c r="D49" i="3"/>
  <c r="G49" i="3"/>
  <c r="J49" i="3"/>
  <c r="M49" i="3"/>
  <c r="P49" i="3"/>
  <c r="S49" i="3"/>
  <c r="V49" i="3"/>
  <c r="Y49" i="3"/>
  <c r="D50" i="3"/>
  <c r="G50" i="3"/>
  <c r="J50" i="3"/>
  <c r="M50" i="3"/>
  <c r="P50" i="3"/>
  <c r="S50" i="3"/>
  <c r="V50" i="3"/>
  <c r="Y50" i="3"/>
  <c r="D51" i="3"/>
  <c r="G51" i="3"/>
  <c r="J51" i="3"/>
  <c r="M51" i="3"/>
  <c r="P51" i="3"/>
  <c r="S51" i="3"/>
  <c r="V51" i="3"/>
  <c r="Y51" i="3"/>
  <c r="C3" i="5"/>
  <c r="F3" i="5"/>
  <c r="X3" i="5"/>
  <c r="D6" i="5"/>
  <c r="G6" i="5"/>
  <c r="J6" i="5"/>
  <c r="M6" i="5"/>
  <c r="AD6" i="5" s="1" a="1"/>
  <c r="P6" i="5"/>
  <c r="S6" i="5"/>
  <c r="V6" i="5"/>
  <c r="AG6" i="5" s="1" a="1"/>
  <c r="Y6" i="5"/>
  <c r="AT6" i="5" a="1"/>
  <c r="AT6" i="5"/>
  <c r="D7" i="5"/>
  <c r="G7" i="5"/>
  <c r="J7" i="5"/>
  <c r="M7" i="5"/>
  <c r="P7" i="5"/>
  <c r="S7" i="5"/>
  <c r="V7" i="5"/>
  <c r="Y7" i="5"/>
  <c r="D8" i="5"/>
  <c r="G8" i="5"/>
  <c r="J8" i="5"/>
  <c r="M8" i="5"/>
  <c r="P8" i="5"/>
  <c r="S8" i="5"/>
  <c r="V8" i="5"/>
  <c r="Y8" i="5"/>
  <c r="D9" i="5"/>
  <c r="G9" i="5"/>
  <c r="J9" i="5"/>
  <c r="M9" i="5"/>
  <c r="P9" i="5"/>
  <c r="S9" i="5"/>
  <c r="V9" i="5"/>
  <c r="Y9" i="5"/>
  <c r="D10" i="5"/>
  <c r="G10" i="5"/>
  <c r="J10" i="5"/>
  <c r="M10" i="5"/>
  <c r="P10" i="5"/>
  <c r="S10" i="5"/>
  <c r="V10" i="5"/>
  <c r="Y10" i="5"/>
  <c r="D11" i="5"/>
  <c r="G11" i="5"/>
  <c r="J11" i="5"/>
  <c r="M11" i="5"/>
  <c r="P11" i="5"/>
  <c r="S11" i="5"/>
  <c r="V11" i="5"/>
  <c r="Y11" i="5"/>
  <c r="D12" i="5"/>
  <c r="G12" i="5"/>
  <c r="J12" i="5"/>
  <c r="M12" i="5"/>
  <c r="P12" i="5"/>
  <c r="S12" i="5"/>
  <c r="V12" i="5"/>
  <c r="Y12" i="5"/>
  <c r="D13" i="5"/>
  <c r="G13" i="5"/>
  <c r="J13" i="5"/>
  <c r="M13" i="5"/>
  <c r="P13" i="5"/>
  <c r="S13" i="5"/>
  <c r="V13" i="5"/>
  <c r="Y13" i="5"/>
  <c r="D14" i="5"/>
  <c r="G14" i="5"/>
  <c r="J14" i="5"/>
  <c r="M14" i="5"/>
  <c r="P14" i="5"/>
  <c r="S14" i="5"/>
  <c r="V14" i="5"/>
  <c r="Y14" i="5"/>
  <c r="D15" i="5"/>
  <c r="G15" i="5"/>
  <c r="J15" i="5"/>
  <c r="M15" i="5"/>
  <c r="P15" i="5"/>
  <c r="S15" i="5"/>
  <c r="V15" i="5"/>
  <c r="Y15" i="5"/>
  <c r="D16" i="5"/>
  <c r="G16" i="5"/>
  <c r="J16" i="5"/>
  <c r="M16" i="5"/>
  <c r="P16" i="5"/>
  <c r="S16" i="5"/>
  <c r="V16" i="5"/>
  <c r="Y16" i="5"/>
  <c r="D17" i="5"/>
  <c r="G17" i="5"/>
  <c r="J17" i="5"/>
  <c r="M17" i="5"/>
  <c r="P17" i="5"/>
  <c r="S17" i="5"/>
  <c r="V17" i="5"/>
  <c r="Y17" i="5"/>
  <c r="D18" i="5"/>
  <c r="G18" i="5"/>
  <c r="J18" i="5"/>
  <c r="M18" i="5"/>
  <c r="P18" i="5"/>
  <c r="S18" i="5"/>
  <c r="V18" i="5"/>
  <c r="Y18" i="5"/>
  <c r="D19" i="5"/>
  <c r="G19" i="5"/>
  <c r="J19" i="5"/>
  <c r="M19" i="5"/>
  <c r="P19" i="5"/>
  <c r="S19" i="5"/>
  <c r="V19" i="5"/>
  <c r="Y19" i="5"/>
  <c r="D20" i="5"/>
  <c r="G20" i="5"/>
  <c r="J20" i="5"/>
  <c r="M20" i="5"/>
  <c r="P20" i="5"/>
  <c r="S20" i="5"/>
  <c r="V20" i="5"/>
  <c r="Y20" i="5"/>
  <c r="D21" i="5"/>
  <c r="G21" i="5"/>
  <c r="J21" i="5"/>
  <c r="M21" i="5"/>
  <c r="P21" i="5"/>
  <c r="S21" i="5"/>
  <c r="V21" i="5"/>
  <c r="Y21" i="5"/>
  <c r="D22" i="5"/>
  <c r="G22" i="5"/>
  <c r="J22" i="5"/>
  <c r="M22" i="5"/>
  <c r="P22" i="5"/>
  <c r="S22" i="5"/>
  <c r="V22" i="5"/>
  <c r="Y22" i="5"/>
  <c r="D23" i="5"/>
  <c r="G23" i="5"/>
  <c r="J23" i="5"/>
  <c r="M23" i="5"/>
  <c r="P23" i="5"/>
  <c r="S23" i="5"/>
  <c r="V23" i="5"/>
  <c r="Y23" i="5"/>
  <c r="D24" i="5"/>
  <c r="G24" i="5"/>
  <c r="J24" i="5"/>
  <c r="M24" i="5"/>
  <c r="P24" i="5"/>
  <c r="S24" i="5"/>
  <c r="V24" i="5"/>
  <c r="Y24" i="5"/>
  <c r="D25" i="5"/>
  <c r="G25" i="5"/>
  <c r="J25" i="5"/>
  <c r="M25" i="5"/>
  <c r="P25" i="5"/>
  <c r="S25" i="5"/>
  <c r="V25" i="5"/>
  <c r="Y25" i="5"/>
  <c r="D26" i="5"/>
  <c r="G26" i="5"/>
  <c r="J26" i="5"/>
  <c r="M26" i="5"/>
  <c r="P26" i="5"/>
  <c r="S26" i="5"/>
  <c r="V26" i="5"/>
  <c r="Y26" i="5"/>
  <c r="D27" i="5"/>
  <c r="G27" i="5"/>
  <c r="J27" i="5"/>
  <c r="M27" i="5"/>
  <c r="P27" i="5"/>
  <c r="S27" i="5"/>
  <c r="V27" i="5"/>
  <c r="Y27" i="5"/>
  <c r="D28" i="5"/>
  <c r="G28" i="5"/>
  <c r="J28" i="5"/>
  <c r="M28" i="5"/>
  <c r="P28" i="5"/>
  <c r="S28" i="5"/>
  <c r="V28" i="5"/>
  <c r="Y28" i="5"/>
  <c r="D29" i="5"/>
  <c r="G29" i="5"/>
  <c r="J29" i="5"/>
  <c r="M29" i="5"/>
  <c r="P29" i="5"/>
  <c r="S29" i="5"/>
  <c r="V29" i="5"/>
  <c r="Y29" i="5"/>
  <c r="D30" i="5"/>
  <c r="G30" i="5"/>
  <c r="J30" i="5"/>
  <c r="M30" i="5"/>
  <c r="P30" i="5"/>
  <c r="S30" i="5"/>
  <c r="V30" i="5"/>
  <c r="Y30" i="5"/>
  <c r="D31" i="5"/>
  <c r="G31" i="5"/>
  <c r="J31" i="5"/>
  <c r="M31" i="5"/>
  <c r="P31" i="5"/>
  <c r="S31" i="5"/>
  <c r="V31" i="5"/>
  <c r="Y31" i="5"/>
  <c r="D32" i="5"/>
  <c r="G32" i="5"/>
  <c r="J32" i="5"/>
  <c r="M32" i="5"/>
  <c r="P32" i="5"/>
  <c r="S32" i="5"/>
  <c r="V32" i="5"/>
  <c r="Y32" i="5"/>
  <c r="D33" i="5"/>
  <c r="G33" i="5"/>
  <c r="J33" i="5"/>
  <c r="M33" i="5"/>
  <c r="P33" i="5"/>
  <c r="S33" i="5"/>
  <c r="V33" i="5"/>
  <c r="Y33" i="5"/>
  <c r="D34" i="5"/>
  <c r="G34" i="5"/>
  <c r="J34" i="5"/>
  <c r="M34" i="5"/>
  <c r="P34" i="5"/>
  <c r="S34" i="5"/>
  <c r="V34" i="5"/>
  <c r="Y34" i="5"/>
  <c r="D35" i="5"/>
  <c r="G35" i="5"/>
  <c r="J35" i="5"/>
  <c r="M35" i="5"/>
  <c r="P35" i="5"/>
  <c r="S35" i="5"/>
  <c r="V35" i="5"/>
  <c r="Y35" i="5"/>
  <c r="D36" i="5"/>
  <c r="G36" i="5"/>
  <c r="J36" i="5"/>
  <c r="M36" i="5"/>
  <c r="P36" i="5"/>
  <c r="S36" i="5"/>
  <c r="V36" i="5"/>
  <c r="Y36" i="5"/>
  <c r="D37" i="5"/>
  <c r="G37" i="5"/>
  <c r="J37" i="5"/>
  <c r="M37" i="5"/>
  <c r="P37" i="5"/>
  <c r="S37" i="5"/>
  <c r="V37" i="5"/>
  <c r="Y37" i="5"/>
  <c r="D38" i="5"/>
  <c r="G38" i="5"/>
  <c r="J38" i="5"/>
  <c r="M38" i="5"/>
  <c r="P38" i="5"/>
  <c r="S38" i="5"/>
  <c r="V38" i="5"/>
  <c r="Y38" i="5"/>
  <c r="D39" i="5"/>
  <c r="G39" i="5"/>
  <c r="J39" i="5"/>
  <c r="M39" i="5"/>
  <c r="P39" i="5"/>
  <c r="S39" i="5"/>
  <c r="V39" i="5"/>
  <c r="Y39" i="5"/>
  <c r="D40" i="5"/>
  <c r="G40" i="5"/>
  <c r="J40" i="5"/>
  <c r="M40" i="5"/>
  <c r="P40" i="5"/>
  <c r="S40" i="5"/>
  <c r="V40" i="5"/>
  <c r="Y40" i="5"/>
  <c r="D41" i="5"/>
  <c r="G41" i="5"/>
  <c r="J41" i="5"/>
  <c r="M41" i="5"/>
  <c r="P41" i="5"/>
  <c r="S41" i="5"/>
  <c r="V41" i="5"/>
  <c r="Y41" i="5"/>
  <c r="D42" i="5"/>
  <c r="G42" i="5"/>
  <c r="J42" i="5"/>
  <c r="M42" i="5"/>
  <c r="P42" i="5"/>
  <c r="S42" i="5"/>
  <c r="V42" i="5"/>
  <c r="Y42" i="5"/>
  <c r="D43" i="5"/>
  <c r="G43" i="5"/>
  <c r="J43" i="5"/>
  <c r="M43" i="5"/>
  <c r="P43" i="5"/>
  <c r="S43" i="5"/>
  <c r="V43" i="5"/>
  <c r="Y43" i="5"/>
  <c r="D44" i="5"/>
  <c r="G44" i="5"/>
  <c r="J44" i="5"/>
  <c r="M44" i="5"/>
  <c r="P44" i="5"/>
  <c r="S44" i="5"/>
  <c r="V44" i="5"/>
  <c r="Y44" i="5"/>
  <c r="D45" i="5"/>
  <c r="G45" i="5"/>
  <c r="J45" i="5"/>
  <c r="M45" i="5"/>
  <c r="P45" i="5"/>
  <c r="S45" i="5"/>
  <c r="V45" i="5"/>
  <c r="Y45" i="5"/>
  <c r="D46" i="5"/>
  <c r="G46" i="5"/>
  <c r="J46" i="5"/>
  <c r="M46" i="5"/>
  <c r="P46" i="5"/>
  <c r="S46" i="5"/>
  <c r="V46" i="5"/>
  <c r="Y46" i="5"/>
  <c r="D47" i="5"/>
  <c r="G47" i="5"/>
  <c r="J47" i="5"/>
  <c r="M47" i="5"/>
  <c r="P47" i="5"/>
  <c r="S47" i="5"/>
  <c r="V47" i="5"/>
  <c r="Y47" i="5"/>
  <c r="D48" i="5"/>
  <c r="G48" i="5"/>
  <c r="J48" i="5"/>
  <c r="M48" i="5"/>
  <c r="P48" i="5"/>
  <c r="S48" i="5"/>
  <c r="V48" i="5"/>
  <c r="Y48" i="5"/>
  <c r="D49" i="5"/>
  <c r="G49" i="5"/>
  <c r="J49" i="5"/>
  <c r="M49" i="5"/>
  <c r="P49" i="5"/>
  <c r="S49" i="5"/>
  <c r="V49" i="5"/>
  <c r="Y49" i="5"/>
  <c r="D50" i="5"/>
  <c r="G50" i="5"/>
  <c r="J50" i="5"/>
  <c r="M50" i="5"/>
  <c r="P50" i="5"/>
  <c r="S50" i="5"/>
  <c r="V50" i="5"/>
  <c r="Y50" i="5"/>
  <c r="AH50" i="5" s="1"/>
  <c r="D51" i="5"/>
  <c r="G51" i="5"/>
  <c r="J51" i="5"/>
  <c r="M51" i="5"/>
  <c r="P51" i="5"/>
  <c r="S51" i="5"/>
  <c r="V51" i="5"/>
  <c r="Y51" i="5"/>
  <c r="C3" i="9"/>
  <c r="F3" i="9"/>
  <c r="I3" i="9"/>
  <c r="L3" i="9"/>
  <c r="O3" i="9"/>
  <c r="R3" i="9"/>
  <c r="U3" i="9"/>
  <c r="X3" i="9"/>
  <c r="F4" i="9"/>
  <c r="I4" i="9"/>
  <c r="L4" i="9"/>
  <c r="O4" i="9"/>
  <c r="R4" i="9"/>
  <c r="U4" i="9"/>
  <c r="X4" i="9"/>
  <c r="G6" i="9"/>
  <c r="J6" i="9"/>
  <c r="M6" i="9"/>
  <c r="P6" i="9"/>
  <c r="S6" i="9"/>
  <c r="V6" i="9"/>
  <c r="Y6" i="9"/>
  <c r="AT6" i="9" a="1"/>
  <c r="AT6" i="9" s="1"/>
  <c r="D7" i="9"/>
  <c r="G7" i="9"/>
  <c r="J7" i="9"/>
  <c r="M7" i="9"/>
  <c r="P7" i="9"/>
  <c r="S7" i="9"/>
  <c r="V7" i="9"/>
  <c r="Y7" i="9"/>
  <c r="D8" i="9"/>
  <c r="G8" i="9"/>
  <c r="J8" i="9"/>
  <c r="M8" i="9"/>
  <c r="P8" i="9"/>
  <c r="S8" i="9"/>
  <c r="V8" i="9"/>
  <c r="Y8" i="9"/>
  <c r="D9" i="9"/>
  <c r="G9" i="9"/>
  <c r="J9" i="9"/>
  <c r="M9" i="9"/>
  <c r="P9" i="9"/>
  <c r="S9" i="9"/>
  <c r="V9" i="9"/>
  <c r="Y9" i="9"/>
  <c r="D10" i="9"/>
  <c r="G10" i="9"/>
  <c r="J10" i="9"/>
  <c r="M10" i="9"/>
  <c r="P10" i="9"/>
  <c r="S10" i="9"/>
  <c r="V10" i="9"/>
  <c r="Y10" i="9"/>
  <c r="D11" i="9"/>
  <c r="G11" i="9"/>
  <c r="J11" i="9"/>
  <c r="M11" i="9"/>
  <c r="P11" i="9"/>
  <c r="S11" i="9"/>
  <c r="V11" i="9"/>
  <c r="Y11" i="9"/>
  <c r="D12" i="9"/>
  <c r="G12" i="9"/>
  <c r="J12" i="9"/>
  <c r="M12" i="9"/>
  <c r="P12" i="9"/>
  <c r="S12" i="9"/>
  <c r="V12" i="9"/>
  <c r="Y12" i="9"/>
  <c r="D13" i="9"/>
  <c r="G13" i="9"/>
  <c r="J13" i="9"/>
  <c r="M13" i="9"/>
  <c r="P13" i="9"/>
  <c r="S13" i="9"/>
  <c r="V13" i="9"/>
  <c r="Y13" i="9"/>
  <c r="D14" i="9"/>
  <c r="G14" i="9"/>
  <c r="J14" i="9"/>
  <c r="M14" i="9"/>
  <c r="P14" i="9"/>
  <c r="S14" i="9"/>
  <c r="V14" i="9"/>
  <c r="Y14" i="9"/>
  <c r="D15" i="9"/>
  <c r="G15" i="9"/>
  <c r="J15" i="9"/>
  <c r="M15" i="9"/>
  <c r="P15" i="9"/>
  <c r="S15" i="9"/>
  <c r="V15" i="9"/>
  <c r="Y15" i="9"/>
  <c r="D16" i="9"/>
  <c r="G16" i="9"/>
  <c r="J16" i="9"/>
  <c r="M16" i="9"/>
  <c r="P16" i="9"/>
  <c r="S16" i="9"/>
  <c r="V16" i="9"/>
  <c r="Y16" i="9"/>
  <c r="D17" i="9"/>
  <c r="G17" i="9"/>
  <c r="J17" i="9"/>
  <c r="M17" i="9"/>
  <c r="P17" i="9"/>
  <c r="S17" i="9"/>
  <c r="V17" i="9"/>
  <c r="Y17" i="9"/>
  <c r="D18" i="9"/>
  <c r="G18" i="9"/>
  <c r="J18" i="9"/>
  <c r="M18" i="9"/>
  <c r="P18" i="9"/>
  <c r="S18" i="9"/>
  <c r="V18" i="9"/>
  <c r="Y18" i="9"/>
  <c r="D19" i="9"/>
  <c r="G19" i="9"/>
  <c r="J19" i="9"/>
  <c r="M19" i="9"/>
  <c r="P19" i="9"/>
  <c r="S19" i="9"/>
  <c r="V19" i="9"/>
  <c r="Y19" i="9"/>
  <c r="D20" i="9"/>
  <c r="G20" i="9"/>
  <c r="J20" i="9"/>
  <c r="M20" i="9"/>
  <c r="P20" i="9"/>
  <c r="S20" i="9"/>
  <c r="V20" i="9"/>
  <c r="Y20" i="9"/>
  <c r="G21" i="9"/>
  <c r="J21" i="9"/>
  <c r="M21" i="9"/>
  <c r="P21" i="9"/>
  <c r="S21" i="9"/>
  <c r="V21" i="9"/>
  <c r="Y21" i="9"/>
  <c r="G22" i="9"/>
  <c r="J22" i="9"/>
  <c r="M22" i="9"/>
  <c r="P22" i="9"/>
  <c r="S22" i="9"/>
  <c r="V22" i="9"/>
  <c r="Y22" i="9"/>
  <c r="G23" i="9"/>
  <c r="J23" i="9"/>
  <c r="M23" i="9"/>
  <c r="P23" i="9"/>
  <c r="AE23" i="9" s="1"/>
  <c r="S23" i="9"/>
  <c r="V23" i="9"/>
  <c r="Y23" i="9"/>
  <c r="D24" i="9"/>
  <c r="G24" i="9"/>
  <c r="J24" i="9"/>
  <c r="M24" i="9"/>
  <c r="P24" i="9"/>
  <c r="S24" i="9"/>
  <c r="V24" i="9"/>
  <c r="Y24" i="9"/>
  <c r="D25" i="9"/>
  <c r="G25" i="9"/>
  <c r="J25" i="9"/>
  <c r="M25" i="9"/>
  <c r="P25" i="9"/>
  <c r="AE25" i="9" s="1"/>
  <c r="S25" i="9"/>
  <c r="V25" i="9"/>
  <c r="Y25" i="9"/>
  <c r="D26" i="9"/>
  <c r="G26" i="9"/>
  <c r="J26" i="9"/>
  <c r="M26" i="9"/>
  <c r="P26" i="9"/>
  <c r="AE26" i="9" s="1"/>
  <c r="S26" i="9"/>
  <c r="V26" i="9"/>
  <c r="Y26" i="9"/>
  <c r="D27" i="9"/>
  <c r="G27" i="9"/>
  <c r="J27" i="9"/>
  <c r="M27" i="9"/>
  <c r="P27" i="9"/>
  <c r="AE27" i="9" s="1"/>
  <c r="S27" i="9"/>
  <c r="V27" i="9"/>
  <c r="Y27" i="9"/>
  <c r="D28" i="9"/>
  <c r="G28" i="9"/>
  <c r="J28" i="9"/>
  <c r="M28" i="9"/>
  <c r="P28" i="9"/>
  <c r="AE28" i="9" s="1"/>
  <c r="S28" i="9"/>
  <c r="V28" i="9"/>
  <c r="Y28" i="9"/>
  <c r="D29" i="9"/>
  <c r="G29" i="9"/>
  <c r="J29" i="9"/>
  <c r="M29" i="9"/>
  <c r="P29" i="9"/>
  <c r="AE29" i="9" s="1"/>
  <c r="S29" i="9"/>
  <c r="V29" i="9"/>
  <c r="Y29" i="9"/>
  <c r="D30" i="9"/>
  <c r="G30" i="9"/>
  <c r="J30" i="9"/>
  <c r="M30" i="9"/>
  <c r="P30" i="9"/>
  <c r="AE30" i="9" s="1"/>
  <c r="S30" i="9"/>
  <c r="V30" i="9"/>
  <c r="Y30" i="9"/>
  <c r="D31" i="9"/>
  <c r="G31" i="9"/>
  <c r="J31" i="9"/>
  <c r="M31" i="9"/>
  <c r="P31" i="9"/>
  <c r="AE31" i="9" s="1"/>
  <c r="S31" i="9"/>
  <c r="V31" i="9"/>
  <c r="Y31" i="9"/>
  <c r="D32" i="9"/>
  <c r="G32" i="9"/>
  <c r="J32" i="9"/>
  <c r="M32" i="9"/>
  <c r="P32" i="9"/>
  <c r="AE32" i="9" s="1"/>
  <c r="S32" i="9"/>
  <c r="V32" i="9"/>
  <c r="Y32" i="9"/>
  <c r="D33" i="9"/>
  <c r="G33" i="9"/>
  <c r="J33" i="9"/>
  <c r="M33" i="9"/>
  <c r="P33" i="9"/>
  <c r="S33" i="9"/>
  <c r="V33" i="9"/>
  <c r="Y33" i="9"/>
  <c r="D34" i="9"/>
  <c r="G34" i="9"/>
  <c r="J34" i="9"/>
  <c r="M34" i="9"/>
  <c r="P34" i="9"/>
  <c r="AE34" i="9" s="1"/>
  <c r="S34" i="9"/>
  <c r="V34" i="9"/>
  <c r="Y34" i="9"/>
  <c r="D35" i="9"/>
  <c r="G35" i="9"/>
  <c r="J35" i="9"/>
  <c r="M35" i="9"/>
  <c r="P35" i="9"/>
  <c r="S35" i="9"/>
  <c r="V35" i="9"/>
  <c r="Y35" i="9"/>
  <c r="D36" i="9"/>
  <c r="G36" i="9"/>
  <c r="J36" i="9"/>
  <c r="M36" i="9"/>
  <c r="P36" i="9"/>
  <c r="AE36" i="9" s="1"/>
  <c r="S36" i="9"/>
  <c r="V36" i="9"/>
  <c r="Y36" i="9"/>
  <c r="D37" i="9"/>
  <c r="G37" i="9"/>
  <c r="J37" i="9"/>
  <c r="M37" i="9"/>
  <c r="P37" i="9"/>
  <c r="AE37" i="9" s="1"/>
  <c r="S37" i="9"/>
  <c r="V37" i="9"/>
  <c r="Y37" i="9"/>
  <c r="D38" i="9"/>
  <c r="G38" i="9"/>
  <c r="J38" i="9"/>
  <c r="M38" i="9"/>
  <c r="P38" i="9"/>
  <c r="AE38" i="9" s="1"/>
  <c r="S38" i="9"/>
  <c r="V38" i="9"/>
  <c r="Y38" i="9"/>
  <c r="D39" i="9"/>
  <c r="G39" i="9"/>
  <c r="J39" i="9"/>
  <c r="M39" i="9"/>
  <c r="P39" i="9"/>
  <c r="AE39" i="9" s="1"/>
  <c r="S39" i="9"/>
  <c r="V39" i="9"/>
  <c r="Y39" i="9"/>
  <c r="D40" i="9"/>
  <c r="G40" i="9"/>
  <c r="J40" i="9"/>
  <c r="M40" i="9"/>
  <c r="P40" i="9"/>
  <c r="AE40" i="9" s="1"/>
  <c r="S40" i="9"/>
  <c r="V40" i="9"/>
  <c r="Y40" i="9"/>
  <c r="D41" i="9"/>
  <c r="G41" i="9"/>
  <c r="J41" i="9"/>
  <c r="M41" i="9"/>
  <c r="P41" i="9"/>
  <c r="AE41" i="9" s="1"/>
  <c r="S41" i="9"/>
  <c r="V41" i="9"/>
  <c r="Y41" i="9"/>
  <c r="D42" i="9"/>
  <c r="G42" i="9"/>
  <c r="J42" i="9"/>
  <c r="M42" i="9"/>
  <c r="P42" i="9"/>
  <c r="AE42" i="9" s="1"/>
  <c r="S42" i="9"/>
  <c r="V42" i="9"/>
  <c r="Y42" i="9"/>
  <c r="D43" i="9"/>
  <c r="G43" i="9"/>
  <c r="J43" i="9"/>
  <c r="M43" i="9"/>
  <c r="P43" i="9"/>
  <c r="AE43" i="9" s="1"/>
  <c r="S43" i="9"/>
  <c r="V43" i="9"/>
  <c r="Y43" i="9"/>
  <c r="D44" i="9"/>
  <c r="G44" i="9"/>
  <c r="J44" i="9"/>
  <c r="M44" i="9"/>
  <c r="P44" i="9"/>
  <c r="S44" i="9"/>
  <c r="V44" i="9"/>
  <c r="Y44" i="9"/>
  <c r="D45" i="9"/>
  <c r="G45" i="9"/>
  <c r="J45" i="9"/>
  <c r="M45" i="9"/>
  <c r="P45" i="9"/>
  <c r="AE45" i="9" s="1"/>
  <c r="S45" i="9"/>
  <c r="V45" i="9"/>
  <c r="Y45" i="9"/>
  <c r="D46" i="9"/>
  <c r="G46" i="9"/>
  <c r="J46" i="9"/>
  <c r="M46" i="9"/>
  <c r="P46" i="9"/>
  <c r="AE46" i="9" s="1"/>
  <c r="S46" i="9"/>
  <c r="V46" i="9"/>
  <c r="Y46" i="9"/>
  <c r="D47" i="9"/>
  <c r="G47" i="9"/>
  <c r="J47" i="9"/>
  <c r="M47" i="9"/>
  <c r="P47" i="9"/>
  <c r="AE47" i="9" s="1"/>
  <c r="S47" i="9"/>
  <c r="V47" i="9"/>
  <c r="Y47" i="9"/>
  <c r="D48" i="9"/>
  <c r="G48" i="9"/>
  <c r="J48" i="9"/>
  <c r="M48" i="9"/>
  <c r="P48" i="9"/>
  <c r="AE48" i="9" s="1"/>
  <c r="S48" i="9"/>
  <c r="V48" i="9"/>
  <c r="Y48" i="9"/>
  <c r="D49" i="9"/>
  <c r="G49" i="9"/>
  <c r="J49" i="9"/>
  <c r="M49" i="9"/>
  <c r="P49" i="9"/>
  <c r="AE49" i="9" s="1"/>
  <c r="S49" i="9"/>
  <c r="V49" i="9"/>
  <c r="Y49" i="9"/>
  <c r="D50" i="9"/>
  <c r="G50" i="9"/>
  <c r="J50" i="9"/>
  <c r="M50" i="9"/>
  <c r="P50" i="9"/>
  <c r="AE50" i="9" s="1"/>
  <c r="S50" i="9"/>
  <c r="V50" i="9"/>
  <c r="Y50" i="9"/>
  <c r="D51" i="9"/>
  <c r="G51" i="9"/>
  <c r="J51" i="9"/>
  <c r="M51" i="9"/>
  <c r="P51" i="9"/>
  <c r="S51" i="9"/>
  <c r="V51" i="9"/>
  <c r="Y51" i="9"/>
  <c r="C3" i="15"/>
  <c r="F3" i="15"/>
  <c r="I3" i="15"/>
  <c r="L3" i="15"/>
  <c r="O3" i="15"/>
  <c r="R3" i="15"/>
  <c r="U3" i="15"/>
  <c r="X3" i="15"/>
  <c r="F4" i="15"/>
  <c r="I4" i="15"/>
  <c r="L4" i="15"/>
  <c r="O4" i="15"/>
  <c r="R4" i="15"/>
  <c r="U4" i="15"/>
  <c r="X4" i="15"/>
  <c r="D6" i="15"/>
  <c r="G6" i="15"/>
  <c r="AB6" i="15" s="1"/>
  <c r="J6" i="15"/>
  <c r="M6" i="15"/>
  <c r="P6" i="15"/>
  <c r="S6" i="15"/>
  <c r="V6" i="15"/>
  <c r="Y6" i="15"/>
  <c r="AT6" i="15" a="1"/>
  <c r="AT6" i="15" s="1"/>
  <c r="D7" i="15"/>
  <c r="G7" i="15"/>
  <c r="J7" i="15"/>
  <c r="M7" i="15"/>
  <c r="P7" i="15"/>
  <c r="S7" i="15"/>
  <c r="V7" i="15"/>
  <c r="Y7" i="15"/>
  <c r="D8" i="15"/>
  <c r="G8" i="15"/>
  <c r="J8" i="15"/>
  <c r="M8" i="15"/>
  <c r="P8" i="15"/>
  <c r="S8" i="15"/>
  <c r="V8" i="15"/>
  <c r="Y8" i="15"/>
  <c r="D9" i="15"/>
  <c r="G9" i="15"/>
  <c r="J9" i="15"/>
  <c r="M9" i="15"/>
  <c r="P9" i="15"/>
  <c r="S9" i="15"/>
  <c r="V9" i="15"/>
  <c r="Y9" i="15"/>
  <c r="D10" i="15"/>
  <c r="G10" i="15"/>
  <c r="J10" i="15"/>
  <c r="M10" i="15"/>
  <c r="P10" i="15"/>
  <c r="S10" i="15"/>
  <c r="V10" i="15"/>
  <c r="Y10" i="15"/>
  <c r="D11" i="15"/>
  <c r="G11" i="15"/>
  <c r="J11" i="15"/>
  <c r="M11" i="15"/>
  <c r="P11" i="15"/>
  <c r="S11" i="15"/>
  <c r="V11" i="15"/>
  <c r="Y11" i="15"/>
  <c r="D12" i="15"/>
  <c r="G12" i="15"/>
  <c r="J12" i="15"/>
  <c r="M12" i="15"/>
  <c r="P12" i="15"/>
  <c r="S12" i="15"/>
  <c r="V12" i="15"/>
  <c r="Y12" i="15"/>
  <c r="D13" i="15"/>
  <c r="G13" i="15"/>
  <c r="J13" i="15"/>
  <c r="M13" i="15"/>
  <c r="P13" i="15"/>
  <c r="S13" i="15"/>
  <c r="V13" i="15"/>
  <c r="Y13" i="15"/>
  <c r="D14" i="15"/>
  <c r="G14" i="15"/>
  <c r="J14" i="15"/>
  <c r="M14" i="15"/>
  <c r="P14" i="15"/>
  <c r="S14" i="15"/>
  <c r="V14" i="15"/>
  <c r="Y14" i="15"/>
  <c r="D15" i="15"/>
  <c r="G15" i="15"/>
  <c r="J15" i="15"/>
  <c r="M15" i="15"/>
  <c r="P15" i="15"/>
  <c r="S15" i="15"/>
  <c r="V15" i="15"/>
  <c r="Y15" i="15"/>
  <c r="D16" i="15"/>
  <c r="G16" i="15"/>
  <c r="J16" i="15"/>
  <c r="M16" i="15"/>
  <c r="P16" i="15"/>
  <c r="S16" i="15"/>
  <c r="V16" i="15"/>
  <c r="Y16" i="15"/>
  <c r="D17" i="15"/>
  <c r="G17" i="15"/>
  <c r="J17" i="15"/>
  <c r="M17" i="15"/>
  <c r="P17" i="15"/>
  <c r="S17" i="15"/>
  <c r="V17" i="15"/>
  <c r="Y17" i="15"/>
  <c r="D18" i="15"/>
  <c r="G18" i="15"/>
  <c r="J18" i="15"/>
  <c r="AC18" i="15" s="1"/>
  <c r="M18" i="15"/>
  <c r="P18" i="15"/>
  <c r="S18" i="15"/>
  <c r="V18" i="15"/>
  <c r="Y18" i="15"/>
  <c r="D19" i="15"/>
  <c r="G19" i="15"/>
  <c r="J19" i="15"/>
  <c r="AC19" i="15" s="1"/>
  <c r="M19" i="15"/>
  <c r="P19" i="15"/>
  <c r="S19" i="15"/>
  <c r="V19" i="15"/>
  <c r="Y19" i="15"/>
  <c r="D20" i="15"/>
  <c r="G20" i="15"/>
  <c r="J20" i="15"/>
  <c r="AC20" i="15" s="1"/>
  <c r="M20" i="15"/>
  <c r="P20" i="15"/>
  <c r="S20" i="15"/>
  <c r="V20" i="15"/>
  <c r="Y20" i="15"/>
  <c r="D21" i="15"/>
  <c r="G21" i="15"/>
  <c r="J21" i="15"/>
  <c r="AC21" i="15" s="1"/>
  <c r="M21" i="15"/>
  <c r="P21" i="15"/>
  <c r="S21" i="15"/>
  <c r="V21" i="15"/>
  <c r="Y21" i="15"/>
  <c r="D22" i="15"/>
  <c r="G22" i="15"/>
  <c r="J22" i="15"/>
  <c r="AC22" i="15" s="1"/>
  <c r="M22" i="15"/>
  <c r="P22" i="15"/>
  <c r="S22" i="15"/>
  <c r="V22" i="15"/>
  <c r="Y22" i="15"/>
  <c r="D23" i="15"/>
  <c r="G23" i="15"/>
  <c r="J23" i="15"/>
  <c r="AC23" i="15" s="1"/>
  <c r="M23" i="15"/>
  <c r="P23" i="15"/>
  <c r="S23" i="15"/>
  <c r="V23" i="15"/>
  <c r="Y23" i="15"/>
  <c r="D24" i="15"/>
  <c r="G24" i="15"/>
  <c r="J24" i="15"/>
  <c r="AC24" i="15" s="1"/>
  <c r="M24" i="15"/>
  <c r="P24" i="15"/>
  <c r="S24" i="15"/>
  <c r="V24" i="15"/>
  <c r="Y24" i="15"/>
  <c r="AJ24" i="15"/>
  <c r="AL24" i="15"/>
  <c r="AN24" i="15"/>
  <c r="D25" i="15"/>
  <c r="G25" i="15"/>
  <c r="J25" i="15"/>
  <c r="M25" i="15"/>
  <c r="P25" i="15"/>
  <c r="S25" i="15"/>
  <c r="V25" i="15"/>
  <c r="Y25" i="15"/>
  <c r="AJ25" i="15"/>
  <c r="AL25" i="15"/>
  <c r="AN25" i="15"/>
  <c r="D26" i="15"/>
  <c r="G26" i="15"/>
  <c r="J26" i="15"/>
  <c r="M26" i="15"/>
  <c r="P26" i="15"/>
  <c r="S26" i="15"/>
  <c r="V26" i="15"/>
  <c r="Y26" i="15"/>
  <c r="AJ26" i="15"/>
  <c r="AL26" i="15"/>
  <c r="AN26" i="15"/>
  <c r="D27" i="15"/>
  <c r="G27" i="15"/>
  <c r="J27" i="15"/>
  <c r="M27" i="15"/>
  <c r="P27" i="15"/>
  <c r="S27" i="15"/>
  <c r="V27" i="15"/>
  <c r="Y27" i="15"/>
  <c r="AJ27" i="15"/>
  <c r="AL27" i="15"/>
  <c r="AN27" i="15"/>
  <c r="D28" i="15"/>
  <c r="G28" i="15"/>
  <c r="J28" i="15"/>
  <c r="M28" i="15"/>
  <c r="P28" i="15"/>
  <c r="S28" i="15"/>
  <c r="V28" i="15"/>
  <c r="Y28" i="15"/>
  <c r="AJ28" i="15"/>
  <c r="AL28" i="15"/>
  <c r="AN28" i="15"/>
  <c r="D29" i="15"/>
  <c r="G29" i="15"/>
  <c r="AB29" i="15" s="1"/>
  <c r="J29" i="15"/>
  <c r="M29" i="15"/>
  <c r="P29" i="15"/>
  <c r="S29" i="15"/>
  <c r="V29" i="15"/>
  <c r="Y29" i="15"/>
  <c r="AJ29" i="15"/>
  <c r="AL29" i="15"/>
  <c r="AN29" i="15"/>
  <c r="D30" i="15"/>
  <c r="G30" i="15"/>
  <c r="J30" i="15"/>
  <c r="M30" i="15"/>
  <c r="P30" i="15"/>
  <c r="S30" i="15"/>
  <c r="V30" i="15"/>
  <c r="Y30" i="15"/>
  <c r="AJ30" i="15"/>
  <c r="AL30" i="15"/>
  <c r="AN30" i="15"/>
  <c r="D31" i="15"/>
  <c r="G31" i="15"/>
  <c r="J31" i="15"/>
  <c r="AC31" i="15" s="1"/>
  <c r="M31" i="15"/>
  <c r="P31" i="15"/>
  <c r="S31" i="15"/>
  <c r="V31" i="15"/>
  <c r="Y31" i="15"/>
  <c r="AJ31" i="15"/>
  <c r="AL31" i="15"/>
  <c r="AN31" i="15"/>
  <c r="D32" i="15"/>
  <c r="G32" i="15"/>
  <c r="AB32" i="15" s="1"/>
  <c r="J32" i="15"/>
  <c r="AC32" i="15" s="1"/>
  <c r="M32" i="15"/>
  <c r="P32" i="15"/>
  <c r="S32" i="15"/>
  <c r="V32" i="15"/>
  <c r="Y32" i="15"/>
  <c r="AJ32" i="15"/>
  <c r="AL32" i="15"/>
  <c r="AN32" i="15"/>
  <c r="D33" i="15"/>
  <c r="G33" i="15"/>
  <c r="J33" i="15"/>
  <c r="M33" i="15"/>
  <c r="P33" i="15"/>
  <c r="S33" i="15"/>
  <c r="V33" i="15"/>
  <c r="Y33" i="15"/>
  <c r="AJ33" i="15"/>
  <c r="AL33" i="15"/>
  <c r="AN33" i="15"/>
  <c r="D34" i="15"/>
  <c r="G34" i="15"/>
  <c r="J34" i="15"/>
  <c r="M34" i="15"/>
  <c r="P34" i="15"/>
  <c r="S34" i="15"/>
  <c r="V34" i="15"/>
  <c r="Y34" i="15"/>
  <c r="AJ34" i="15"/>
  <c r="AL34" i="15"/>
  <c r="AN34" i="15"/>
  <c r="D35" i="15"/>
  <c r="G35" i="15"/>
  <c r="J35" i="15"/>
  <c r="M35" i="15"/>
  <c r="P35" i="15"/>
  <c r="S35" i="15"/>
  <c r="V35" i="15"/>
  <c r="Y35" i="15"/>
  <c r="AJ35" i="15"/>
  <c r="AL35" i="15"/>
  <c r="AN35" i="15"/>
  <c r="D36" i="15"/>
  <c r="G36" i="15"/>
  <c r="J36" i="15"/>
  <c r="M36" i="15"/>
  <c r="P36" i="15"/>
  <c r="S36" i="15"/>
  <c r="V36" i="15"/>
  <c r="Y36" i="15"/>
  <c r="AJ36" i="15"/>
  <c r="AL36" i="15"/>
  <c r="AN36" i="15"/>
  <c r="D37" i="15"/>
  <c r="G37" i="15"/>
  <c r="AB37" i="15" s="1"/>
  <c r="J37" i="15"/>
  <c r="M37" i="15"/>
  <c r="P37" i="15"/>
  <c r="S37" i="15"/>
  <c r="V37" i="15"/>
  <c r="Y37" i="15"/>
  <c r="AJ37" i="15"/>
  <c r="AL37" i="15"/>
  <c r="AN37" i="15"/>
  <c r="D38" i="15"/>
  <c r="G38" i="15"/>
  <c r="J38" i="15"/>
  <c r="M38" i="15"/>
  <c r="P38" i="15"/>
  <c r="S38" i="15"/>
  <c r="V38" i="15"/>
  <c r="Y38" i="15"/>
  <c r="AJ38" i="15"/>
  <c r="AL38" i="15"/>
  <c r="AN38" i="15"/>
  <c r="D39" i="15"/>
  <c r="G39" i="15"/>
  <c r="J39" i="15"/>
  <c r="AC39" i="15" s="1"/>
  <c r="M39" i="15"/>
  <c r="P39" i="15"/>
  <c r="S39" i="15"/>
  <c r="V39" i="15"/>
  <c r="Y39" i="15"/>
  <c r="AJ39" i="15"/>
  <c r="AL39" i="15"/>
  <c r="AN39" i="15"/>
  <c r="D40" i="15"/>
  <c r="G40" i="15"/>
  <c r="AB40" i="15" s="1"/>
  <c r="J40" i="15"/>
  <c r="AC40" i="15" s="1"/>
  <c r="M40" i="15"/>
  <c r="P40" i="15"/>
  <c r="S40" i="15"/>
  <c r="V40" i="15"/>
  <c r="Y40" i="15"/>
  <c r="AJ40" i="15"/>
  <c r="AL40" i="15"/>
  <c r="AN40" i="15"/>
  <c r="D41" i="15"/>
  <c r="G41" i="15"/>
  <c r="J41" i="15"/>
  <c r="M41" i="15"/>
  <c r="P41" i="15"/>
  <c r="S41" i="15"/>
  <c r="V41" i="15"/>
  <c r="Y41" i="15"/>
  <c r="AJ41" i="15"/>
  <c r="AL41" i="15"/>
  <c r="AN41" i="15"/>
  <c r="D42" i="15"/>
  <c r="G42" i="15"/>
  <c r="J42" i="15"/>
  <c r="M42" i="15"/>
  <c r="P42" i="15"/>
  <c r="S42" i="15"/>
  <c r="V42" i="15"/>
  <c r="Y42" i="15"/>
  <c r="AJ42" i="15"/>
  <c r="AL42" i="15"/>
  <c r="AN42" i="15"/>
  <c r="D43" i="15"/>
  <c r="G43" i="15"/>
  <c r="J43" i="15"/>
  <c r="M43" i="15"/>
  <c r="P43" i="15"/>
  <c r="S43" i="15"/>
  <c r="V43" i="15"/>
  <c r="Y43" i="15"/>
  <c r="AJ43" i="15"/>
  <c r="AL43" i="15"/>
  <c r="AN43" i="15"/>
  <c r="D44" i="15"/>
  <c r="G44" i="15"/>
  <c r="J44" i="15"/>
  <c r="M44" i="15"/>
  <c r="P44" i="15"/>
  <c r="S44" i="15"/>
  <c r="V44" i="15"/>
  <c r="Y44" i="15"/>
  <c r="AJ44" i="15"/>
  <c r="AL44" i="15"/>
  <c r="AN44" i="15"/>
  <c r="D45" i="15"/>
  <c r="G45" i="15"/>
  <c r="AB45" i="15" s="1"/>
  <c r="J45" i="15"/>
  <c r="M45" i="15"/>
  <c r="P45" i="15"/>
  <c r="S45" i="15"/>
  <c r="V45" i="15"/>
  <c r="Y45" i="15"/>
  <c r="AJ45" i="15"/>
  <c r="AL45" i="15"/>
  <c r="AN45" i="15"/>
  <c r="D46" i="15"/>
  <c r="G46" i="15"/>
  <c r="J46" i="15"/>
  <c r="M46" i="15"/>
  <c r="P46" i="15"/>
  <c r="S46" i="15"/>
  <c r="V46" i="15"/>
  <c r="Y46" i="15"/>
  <c r="AJ46" i="15"/>
  <c r="AL46" i="15"/>
  <c r="AN46" i="15"/>
  <c r="D47" i="15"/>
  <c r="G47" i="15"/>
  <c r="J47" i="15"/>
  <c r="AC47" i="15" s="1"/>
  <c r="M47" i="15"/>
  <c r="P47" i="15"/>
  <c r="S47" i="15"/>
  <c r="V47" i="15"/>
  <c r="Y47" i="15"/>
  <c r="AJ47" i="15"/>
  <c r="AL47" i="15"/>
  <c r="AN47" i="15"/>
  <c r="D48" i="15"/>
  <c r="G48" i="15"/>
  <c r="AB48" i="15" s="1"/>
  <c r="J48" i="15"/>
  <c r="AC48" i="15" s="1"/>
  <c r="M48" i="15"/>
  <c r="P48" i="15"/>
  <c r="S48" i="15"/>
  <c r="V48" i="15"/>
  <c r="Y48" i="15"/>
  <c r="AJ48" i="15"/>
  <c r="AL48" i="15"/>
  <c r="AN48" i="15"/>
  <c r="D49" i="15"/>
  <c r="G49" i="15"/>
  <c r="J49" i="15"/>
  <c r="M49" i="15"/>
  <c r="P49" i="15"/>
  <c r="S49" i="15"/>
  <c r="V49" i="15"/>
  <c r="Y49" i="15"/>
  <c r="AJ49" i="15"/>
  <c r="AL49" i="15"/>
  <c r="AN49" i="15"/>
  <c r="D50" i="15"/>
  <c r="G50" i="15"/>
  <c r="J50" i="15"/>
  <c r="M50" i="15"/>
  <c r="P50" i="15"/>
  <c r="S50" i="15"/>
  <c r="V50" i="15"/>
  <c r="Y50" i="15"/>
  <c r="AJ50" i="15"/>
  <c r="AL50" i="15"/>
  <c r="AN50" i="15"/>
  <c r="D51" i="15"/>
  <c r="G51" i="15"/>
  <c r="J51" i="15"/>
  <c r="M51" i="15"/>
  <c r="P51" i="15"/>
  <c r="S51" i="15"/>
  <c r="V51" i="15"/>
  <c r="Y51" i="15"/>
  <c r="AJ51" i="15"/>
  <c r="C3" i="12"/>
  <c r="F3" i="12"/>
  <c r="I3" i="12"/>
  <c r="L3" i="12"/>
  <c r="O3" i="12"/>
  <c r="R3" i="12"/>
  <c r="U3" i="12"/>
  <c r="X3" i="12"/>
  <c r="F4" i="12"/>
  <c r="I4" i="12"/>
  <c r="L4" i="12"/>
  <c r="O4" i="12"/>
  <c r="R4" i="12"/>
  <c r="U4" i="12"/>
  <c r="X4" i="12"/>
  <c r="D6" i="12"/>
  <c r="G6" i="12"/>
  <c r="J6" i="12"/>
  <c r="M6" i="12"/>
  <c r="P6" i="12"/>
  <c r="S6" i="12"/>
  <c r="V6" i="12"/>
  <c r="Y6" i="12"/>
  <c r="AT6" i="12" a="1"/>
  <c r="AT6" i="12" s="1"/>
  <c r="D7" i="12"/>
  <c r="G7" i="12"/>
  <c r="J7" i="12"/>
  <c r="M7" i="12"/>
  <c r="P7" i="12"/>
  <c r="S7" i="12"/>
  <c r="V7" i="12"/>
  <c r="Y7" i="12"/>
  <c r="D8" i="12"/>
  <c r="G8" i="12"/>
  <c r="J8" i="12"/>
  <c r="M8" i="12"/>
  <c r="P8" i="12"/>
  <c r="S8" i="12"/>
  <c r="V8" i="12"/>
  <c r="Y8" i="12"/>
  <c r="D9" i="12"/>
  <c r="G9" i="12"/>
  <c r="J9" i="12"/>
  <c r="M9" i="12"/>
  <c r="P9" i="12"/>
  <c r="S9" i="12"/>
  <c r="V9" i="12"/>
  <c r="Y9" i="12"/>
  <c r="D10" i="12"/>
  <c r="G10" i="12"/>
  <c r="J10" i="12"/>
  <c r="M10" i="12"/>
  <c r="P10" i="12"/>
  <c r="S10" i="12"/>
  <c r="V10" i="12"/>
  <c r="Y10" i="12"/>
  <c r="D11" i="12"/>
  <c r="G11" i="12"/>
  <c r="J11" i="12"/>
  <c r="M11" i="12"/>
  <c r="P11" i="12"/>
  <c r="S11" i="12"/>
  <c r="V11" i="12"/>
  <c r="Y11" i="12"/>
  <c r="D12" i="12"/>
  <c r="G12" i="12"/>
  <c r="J12" i="12"/>
  <c r="M12" i="12"/>
  <c r="P12" i="12"/>
  <c r="S12" i="12"/>
  <c r="V12" i="12"/>
  <c r="Y12" i="12"/>
  <c r="D13" i="12"/>
  <c r="G13" i="12"/>
  <c r="J13" i="12"/>
  <c r="M13" i="12"/>
  <c r="P13" i="12"/>
  <c r="S13" i="12"/>
  <c r="V13" i="12"/>
  <c r="Y13" i="12"/>
  <c r="D14" i="12"/>
  <c r="G14" i="12"/>
  <c r="J14" i="12"/>
  <c r="M14" i="12"/>
  <c r="P14" i="12"/>
  <c r="S14" i="12"/>
  <c r="V14" i="12"/>
  <c r="Y14" i="12"/>
  <c r="D15" i="12"/>
  <c r="G15" i="12"/>
  <c r="J15" i="12"/>
  <c r="M15" i="12"/>
  <c r="P15" i="12"/>
  <c r="S15" i="12"/>
  <c r="V15" i="12"/>
  <c r="Y15" i="12"/>
  <c r="D16" i="12"/>
  <c r="G16" i="12"/>
  <c r="J16" i="12"/>
  <c r="M16" i="12"/>
  <c r="P16" i="12"/>
  <c r="S16" i="12"/>
  <c r="V16" i="12"/>
  <c r="Y16" i="12"/>
  <c r="D17" i="12"/>
  <c r="G17" i="12"/>
  <c r="J17" i="12"/>
  <c r="M17" i="12"/>
  <c r="P17" i="12"/>
  <c r="S17" i="12"/>
  <c r="V17" i="12"/>
  <c r="Y17" i="12"/>
  <c r="D18" i="12"/>
  <c r="G18" i="12"/>
  <c r="J18" i="12"/>
  <c r="M18" i="12"/>
  <c r="P18" i="12"/>
  <c r="S18" i="12"/>
  <c r="V18" i="12"/>
  <c r="Y18" i="12"/>
  <c r="D19" i="12"/>
  <c r="G19" i="12"/>
  <c r="J19" i="12"/>
  <c r="M19" i="12"/>
  <c r="P19" i="12"/>
  <c r="S19" i="12"/>
  <c r="V19" i="12"/>
  <c r="Y19" i="12"/>
  <c r="D20" i="12"/>
  <c r="G20" i="12"/>
  <c r="J20" i="12"/>
  <c r="M20" i="12"/>
  <c r="P20" i="12"/>
  <c r="S20" i="12"/>
  <c r="V20" i="12"/>
  <c r="Y20" i="12"/>
  <c r="D21" i="12"/>
  <c r="G21" i="12"/>
  <c r="J21" i="12"/>
  <c r="M21" i="12"/>
  <c r="P21" i="12"/>
  <c r="S21" i="12"/>
  <c r="V21" i="12"/>
  <c r="Y21" i="12"/>
  <c r="D22" i="12"/>
  <c r="G22" i="12"/>
  <c r="J22" i="12"/>
  <c r="M22" i="12"/>
  <c r="P22" i="12"/>
  <c r="S22" i="12"/>
  <c r="V22" i="12"/>
  <c r="Y22" i="12"/>
  <c r="AJ22" i="12"/>
  <c r="AL22" i="12"/>
  <c r="AN22" i="12"/>
  <c r="D23" i="12"/>
  <c r="G23" i="12"/>
  <c r="AB6" i="12" a="1"/>
  <c r="AB49" i="12" s="1"/>
  <c r="J23" i="12"/>
  <c r="M23" i="12"/>
  <c r="P23" i="12"/>
  <c r="S23" i="12"/>
  <c r="V23" i="12"/>
  <c r="AG23" i="12" s="1"/>
  <c r="Y23" i="12"/>
  <c r="AJ23" i="12"/>
  <c r="AL23" i="12"/>
  <c r="AN23" i="12"/>
  <c r="D24" i="12"/>
  <c r="G24" i="12"/>
  <c r="J24" i="12"/>
  <c r="M24" i="12"/>
  <c r="P24" i="12"/>
  <c r="S24" i="12"/>
  <c r="V24" i="12"/>
  <c r="Y24" i="12"/>
  <c r="AJ24" i="12"/>
  <c r="AL24" i="12"/>
  <c r="AN24" i="12"/>
  <c r="D25" i="12"/>
  <c r="G25" i="12"/>
  <c r="J25" i="12"/>
  <c r="M25" i="12"/>
  <c r="P25" i="12"/>
  <c r="S25" i="12"/>
  <c r="V25" i="12"/>
  <c r="Y25" i="12"/>
  <c r="AJ25" i="12"/>
  <c r="AL25" i="12"/>
  <c r="AN25" i="12"/>
  <c r="D26" i="12"/>
  <c r="G26" i="12"/>
  <c r="J26" i="12"/>
  <c r="M26" i="12"/>
  <c r="P26" i="12"/>
  <c r="S26" i="12"/>
  <c r="V26" i="12"/>
  <c r="Y26" i="12"/>
  <c r="AJ26" i="12"/>
  <c r="AL26" i="12"/>
  <c r="AN26" i="12"/>
  <c r="D27" i="12"/>
  <c r="G27" i="12"/>
  <c r="J27" i="12"/>
  <c r="M27" i="12"/>
  <c r="P27" i="12"/>
  <c r="S27" i="12"/>
  <c r="V27" i="12"/>
  <c r="Y27" i="12"/>
  <c r="AJ27" i="12"/>
  <c r="AL27" i="12"/>
  <c r="AN27" i="12"/>
  <c r="D28" i="12"/>
  <c r="G28" i="12"/>
  <c r="J28" i="12"/>
  <c r="M28" i="12"/>
  <c r="P28" i="12"/>
  <c r="S28" i="12"/>
  <c r="V28" i="12"/>
  <c r="Y28" i="12"/>
  <c r="AJ28" i="12"/>
  <c r="AL28" i="12"/>
  <c r="AN28" i="12"/>
  <c r="D29" i="12"/>
  <c r="G29" i="12"/>
  <c r="J29" i="12"/>
  <c r="M29" i="12"/>
  <c r="P29" i="12"/>
  <c r="S29" i="12"/>
  <c r="V29" i="12"/>
  <c r="Y29" i="12"/>
  <c r="AJ29" i="12"/>
  <c r="AL29" i="12"/>
  <c r="AN29" i="12"/>
  <c r="D30" i="12"/>
  <c r="G30" i="12"/>
  <c r="J30" i="12"/>
  <c r="M30" i="12"/>
  <c r="P30" i="12"/>
  <c r="S30" i="12"/>
  <c r="V30" i="12"/>
  <c r="Y30" i="12"/>
  <c r="AJ30" i="12"/>
  <c r="AL30" i="12"/>
  <c r="AN30" i="12"/>
  <c r="D31" i="12"/>
  <c r="G31" i="12"/>
  <c r="J31" i="12"/>
  <c r="M31" i="12"/>
  <c r="P31" i="12"/>
  <c r="S31" i="12"/>
  <c r="V31" i="12"/>
  <c r="AG31" i="12" s="1"/>
  <c r="Y31" i="12"/>
  <c r="AJ31" i="12"/>
  <c r="AL31" i="12"/>
  <c r="AN31" i="12"/>
  <c r="D32" i="12"/>
  <c r="G32" i="12"/>
  <c r="J32" i="12"/>
  <c r="M32" i="12"/>
  <c r="P32" i="12"/>
  <c r="S32" i="12"/>
  <c r="V32" i="12"/>
  <c r="Y32" i="12"/>
  <c r="AJ32" i="12"/>
  <c r="AL32" i="12"/>
  <c r="AN32" i="12"/>
  <c r="D33" i="12"/>
  <c r="G33" i="12"/>
  <c r="J33" i="12"/>
  <c r="M33" i="12"/>
  <c r="P33" i="12"/>
  <c r="S33" i="12"/>
  <c r="V33" i="12"/>
  <c r="Y33" i="12"/>
  <c r="AJ33" i="12"/>
  <c r="AL33" i="12"/>
  <c r="AN33" i="12"/>
  <c r="D34" i="12"/>
  <c r="G34" i="12"/>
  <c r="J34" i="12"/>
  <c r="M34" i="12"/>
  <c r="P34" i="12"/>
  <c r="S34" i="12"/>
  <c r="V34" i="12"/>
  <c r="Y34" i="12"/>
  <c r="AJ34" i="12"/>
  <c r="AL34" i="12"/>
  <c r="AN34" i="12"/>
  <c r="D35" i="12"/>
  <c r="G35" i="12"/>
  <c r="J35" i="12"/>
  <c r="M35" i="12"/>
  <c r="P35" i="12"/>
  <c r="S35" i="12"/>
  <c r="V35" i="12"/>
  <c r="Y35" i="12"/>
  <c r="AJ35" i="12"/>
  <c r="AL35" i="12"/>
  <c r="AN35" i="12"/>
  <c r="D36" i="12"/>
  <c r="G36" i="12"/>
  <c r="J36" i="12"/>
  <c r="M36" i="12"/>
  <c r="P36" i="12"/>
  <c r="S36" i="12"/>
  <c r="V36" i="12"/>
  <c r="Y36" i="12"/>
  <c r="AJ36" i="12"/>
  <c r="AL36" i="12"/>
  <c r="AN36" i="12"/>
  <c r="D37" i="12"/>
  <c r="G37" i="12"/>
  <c r="J37" i="12"/>
  <c r="M37" i="12"/>
  <c r="P37" i="12"/>
  <c r="S37" i="12"/>
  <c r="V37" i="12"/>
  <c r="Y37" i="12"/>
  <c r="AJ37" i="12"/>
  <c r="AL37" i="12"/>
  <c r="AN37" i="12"/>
  <c r="D38" i="12"/>
  <c r="G38" i="12"/>
  <c r="J38" i="12"/>
  <c r="M38" i="12"/>
  <c r="P38" i="12"/>
  <c r="S38" i="12"/>
  <c r="V38" i="12"/>
  <c r="Y38" i="12"/>
  <c r="AJ38" i="12"/>
  <c r="AL38" i="12"/>
  <c r="AN38" i="12"/>
  <c r="D39" i="12"/>
  <c r="G39" i="12"/>
  <c r="J39" i="12"/>
  <c r="M39" i="12"/>
  <c r="P39" i="12"/>
  <c r="S39" i="12"/>
  <c r="V39" i="12"/>
  <c r="AG39" i="12" s="1"/>
  <c r="Y39" i="12"/>
  <c r="AJ39" i="12"/>
  <c r="AL39" i="12"/>
  <c r="AN39" i="12"/>
  <c r="D40" i="12"/>
  <c r="G40" i="12"/>
  <c r="J40" i="12"/>
  <c r="M40" i="12"/>
  <c r="P40" i="12"/>
  <c r="S40" i="12"/>
  <c r="V40" i="12"/>
  <c r="Y40" i="12"/>
  <c r="AJ40" i="12"/>
  <c r="AL40" i="12"/>
  <c r="AN40" i="12"/>
  <c r="D41" i="12"/>
  <c r="G41" i="12"/>
  <c r="J41" i="12"/>
  <c r="M41" i="12"/>
  <c r="P41" i="12"/>
  <c r="S41" i="12"/>
  <c r="V41" i="12"/>
  <c r="Y41" i="12"/>
  <c r="AJ41" i="12"/>
  <c r="AL41" i="12"/>
  <c r="AN41" i="12"/>
  <c r="D42" i="12"/>
  <c r="G42" i="12"/>
  <c r="J42" i="12"/>
  <c r="M42" i="12"/>
  <c r="P42" i="12"/>
  <c r="S42" i="12"/>
  <c r="V42" i="12"/>
  <c r="Y42" i="12"/>
  <c r="AJ42" i="12"/>
  <c r="AL42" i="12"/>
  <c r="AN42" i="12"/>
  <c r="D43" i="12"/>
  <c r="G43" i="12"/>
  <c r="J43" i="12"/>
  <c r="M43" i="12"/>
  <c r="P43" i="12"/>
  <c r="S43" i="12"/>
  <c r="V43" i="12"/>
  <c r="Y43" i="12"/>
  <c r="AJ43" i="12"/>
  <c r="AL43" i="12"/>
  <c r="AN43" i="12"/>
  <c r="D44" i="12"/>
  <c r="G44" i="12"/>
  <c r="J44" i="12"/>
  <c r="M44" i="12"/>
  <c r="P44" i="12"/>
  <c r="S44" i="12"/>
  <c r="V44" i="12"/>
  <c r="Y44" i="12"/>
  <c r="AJ44" i="12"/>
  <c r="AL44" i="12"/>
  <c r="AN44" i="12"/>
  <c r="D45" i="12"/>
  <c r="G45" i="12"/>
  <c r="J45" i="12"/>
  <c r="M45" i="12"/>
  <c r="P45" i="12"/>
  <c r="S45" i="12"/>
  <c r="V45" i="12"/>
  <c r="Y45" i="12"/>
  <c r="AJ45" i="12"/>
  <c r="AL45" i="12"/>
  <c r="AN45" i="12"/>
  <c r="D46" i="12"/>
  <c r="G46" i="12"/>
  <c r="J46" i="12"/>
  <c r="M46" i="12"/>
  <c r="P46" i="12"/>
  <c r="S46" i="12"/>
  <c r="V46" i="12"/>
  <c r="Y46" i="12"/>
  <c r="AJ46" i="12"/>
  <c r="AL46" i="12"/>
  <c r="AN46" i="12"/>
  <c r="D47" i="12"/>
  <c r="G47" i="12"/>
  <c r="J47" i="12"/>
  <c r="M47" i="12"/>
  <c r="P47" i="12"/>
  <c r="S47" i="12"/>
  <c r="V47" i="12"/>
  <c r="AG47" i="12" s="1"/>
  <c r="Y47" i="12"/>
  <c r="AJ47" i="12"/>
  <c r="AL47" i="12"/>
  <c r="AN47" i="12"/>
  <c r="D48" i="12"/>
  <c r="G48" i="12"/>
  <c r="J48" i="12"/>
  <c r="M48" i="12"/>
  <c r="P48" i="12"/>
  <c r="S48" i="12"/>
  <c r="V48" i="12"/>
  <c r="Y48" i="12"/>
  <c r="AJ48" i="12"/>
  <c r="AL48" i="12"/>
  <c r="AN48" i="12"/>
  <c r="D49" i="12"/>
  <c r="G49" i="12"/>
  <c r="J49" i="12"/>
  <c r="M49" i="12"/>
  <c r="P49" i="12"/>
  <c r="S49" i="12"/>
  <c r="V49" i="12"/>
  <c r="Y49" i="12"/>
  <c r="AJ49" i="12"/>
  <c r="AL49" i="12"/>
  <c r="AN49" i="12"/>
  <c r="D50" i="12"/>
  <c r="G50" i="12"/>
  <c r="J50" i="12"/>
  <c r="M50" i="12"/>
  <c r="P50" i="12"/>
  <c r="S50" i="12"/>
  <c r="V50" i="12"/>
  <c r="Y50" i="12"/>
  <c r="AJ50" i="12"/>
  <c r="AL50" i="12"/>
  <c r="AN50" i="12"/>
  <c r="D51" i="12"/>
  <c r="G51" i="12"/>
  <c r="J51" i="12"/>
  <c r="M51" i="12"/>
  <c r="P51" i="12"/>
  <c r="S51" i="12"/>
  <c r="V51" i="12"/>
  <c r="Y51" i="12"/>
  <c r="AJ51" i="12"/>
  <c r="C3" i="11"/>
  <c r="F3" i="11"/>
  <c r="I3" i="11"/>
  <c r="L3" i="11"/>
  <c r="O3" i="11"/>
  <c r="R3" i="11"/>
  <c r="U3" i="11"/>
  <c r="X3" i="11"/>
  <c r="D6" i="11"/>
  <c r="G6" i="11"/>
  <c r="J6" i="11"/>
  <c r="M6" i="11"/>
  <c r="AD6" i="11" s="1"/>
  <c r="P6" i="11"/>
  <c r="S6" i="11"/>
  <c r="V6" i="11"/>
  <c r="Y6" i="11"/>
  <c r="AT6" i="11" a="1"/>
  <c r="AT10" i="11" s="1"/>
  <c r="D7" i="11"/>
  <c r="G7" i="11"/>
  <c r="J7" i="11"/>
  <c r="M7" i="11"/>
  <c r="P7" i="11"/>
  <c r="S7" i="11"/>
  <c r="V7" i="11"/>
  <c r="Y7" i="11"/>
  <c r="D8" i="11"/>
  <c r="G8" i="11"/>
  <c r="J8" i="11"/>
  <c r="M8" i="11"/>
  <c r="P8" i="11"/>
  <c r="AE8" i="11" s="1"/>
  <c r="S8" i="11"/>
  <c r="V8" i="11"/>
  <c r="Y8" i="11"/>
  <c r="D9" i="11"/>
  <c r="G9" i="11"/>
  <c r="J9" i="11"/>
  <c r="M9" i="11"/>
  <c r="P9" i="11"/>
  <c r="S9" i="11"/>
  <c r="V9" i="11"/>
  <c r="Y9" i="11"/>
  <c r="D10" i="11"/>
  <c r="G10" i="11"/>
  <c r="J10" i="11"/>
  <c r="M10" i="11"/>
  <c r="P10" i="11"/>
  <c r="S10" i="11"/>
  <c r="V10" i="11"/>
  <c r="Y10" i="11"/>
  <c r="D11" i="11"/>
  <c r="G11" i="11"/>
  <c r="J11" i="11"/>
  <c r="M11" i="11"/>
  <c r="P11" i="11"/>
  <c r="S11" i="11"/>
  <c r="V11" i="11"/>
  <c r="Y11" i="11"/>
  <c r="D12" i="11"/>
  <c r="G12" i="11"/>
  <c r="J12" i="11"/>
  <c r="M12" i="11"/>
  <c r="P12" i="11"/>
  <c r="S12" i="11"/>
  <c r="V12" i="11"/>
  <c r="Y12" i="11"/>
  <c r="D13" i="11"/>
  <c r="G13" i="11"/>
  <c r="J13" i="11"/>
  <c r="M13" i="11"/>
  <c r="P13" i="11"/>
  <c r="S13" i="11"/>
  <c r="V13" i="11"/>
  <c r="Y13" i="11"/>
  <c r="D14" i="11"/>
  <c r="G14" i="11"/>
  <c r="J14" i="11"/>
  <c r="M14" i="11"/>
  <c r="P14" i="11"/>
  <c r="S14" i="11"/>
  <c r="V14" i="11"/>
  <c r="Y14" i="11"/>
  <c r="D15" i="11"/>
  <c r="G15" i="11"/>
  <c r="J15" i="11"/>
  <c r="M15" i="11"/>
  <c r="P15" i="11"/>
  <c r="S15" i="11"/>
  <c r="V15" i="11"/>
  <c r="Y15" i="11"/>
  <c r="D16" i="11"/>
  <c r="G16" i="11"/>
  <c r="J16" i="11"/>
  <c r="M16" i="11"/>
  <c r="P16" i="11"/>
  <c r="S16" i="11"/>
  <c r="V16" i="11"/>
  <c r="Y16" i="11"/>
  <c r="D17" i="11"/>
  <c r="G17" i="11"/>
  <c r="J17" i="11"/>
  <c r="M17" i="11"/>
  <c r="P17" i="11"/>
  <c r="S17" i="11"/>
  <c r="V17" i="11"/>
  <c r="Y17" i="11"/>
  <c r="D18" i="11"/>
  <c r="G18" i="11"/>
  <c r="J18" i="11"/>
  <c r="M18" i="11"/>
  <c r="P18" i="11"/>
  <c r="S18" i="11"/>
  <c r="V18" i="11"/>
  <c r="Y18" i="11"/>
  <c r="D19" i="11"/>
  <c r="G19" i="11"/>
  <c r="J19" i="11"/>
  <c r="M19" i="11"/>
  <c r="P19" i="11"/>
  <c r="S19" i="11"/>
  <c r="V19" i="11"/>
  <c r="Y19" i="11"/>
  <c r="D20" i="11"/>
  <c r="G20" i="11"/>
  <c r="J20" i="11"/>
  <c r="M20" i="11"/>
  <c r="P20" i="11"/>
  <c r="S20" i="11"/>
  <c r="V20" i="11"/>
  <c r="Y20" i="11"/>
  <c r="D21" i="11"/>
  <c r="G21" i="11"/>
  <c r="J21" i="11"/>
  <c r="M21" i="11"/>
  <c r="P21" i="11"/>
  <c r="S21" i="11"/>
  <c r="V21" i="11"/>
  <c r="Y21" i="11"/>
  <c r="D22" i="11"/>
  <c r="G22" i="11"/>
  <c r="J22" i="11"/>
  <c r="M22" i="11"/>
  <c r="P22" i="11"/>
  <c r="S22" i="11"/>
  <c r="V22" i="11"/>
  <c r="Y22" i="11"/>
  <c r="D23" i="11"/>
  <c r="G23" i="11"/>
  <c r="J23" i="11"/>
  <c r="M23" i="11"/>
  <c r="P23" i="11"/>
  <c r="AE23" i="11" s="1"/>
  <c r="S23" i="11"/>
  <c r="V23" i="11"/>
  <c r="Y23" i="11"/>
  <c r="D24" i="11"/>
  <c r="G24" i="11"/>
  <c r="J24" i="11"/>
  <c r="M24" i="11"/>
  <c r="P24" i="11"/>
  <c r="S24" i="11"/>
  <c r="V24" i="11"/>
  <c r="Y24" i="11"/>
  <c r="AJ24" i="11"/>
  <c r="AL24" i="11"/>
  <c r="AN24" i="11"/>
  <c r="D25" i="11"/>
  <c r="G25" i="11"/>
  <c r="J25" i="11"/>
  <c r="M25" i="11"/>
  <c r="P25" i="11"/>
  <c r="S25" i="11"/>
  <c r="V25" i="11"/>
  <c r="Y25" i="11"/>
  <c r="AJ25" i="11"/>
  <c r="AL25" i="11"/>
  <c r="AN25" i="11"/>
  <c r="D26" i="11"/>
  <c r="G26" i="11"/>
  <c r="J26" i="11"/>
  <c r="M26" i="11"/>
  <c r="P26" i="11"/>
  <c r="S26" i="11"/>
  <c r="V26" i="11"/>
  <c r="Y26" i="11"/>
  <c r="AJ26" i="11"/>
  <c r="AL26" i="11"/>
  <c r="AN26" i="11"/>
  <c r="D27" i="11"/>
  <c r="G27" i="11"/>
  <c r="J27" i="11"/>
  <c r="M27" i="11"/>
  <c r="P27" i="11"/>
  <c r="S27" i="11"/>
  <c r="V27" i="11"/>
  <c r="Y27" i="11"/>
  <c r="AJ27" i="11"/>
  <c r="AL27" i="11"/>
  <c r="AN27" i="11"/>
  <c r="D28" i="11"/>
  <c r="G28" i="11"/>
  <c r="J28" i="11"/>
  <c r="M28" i="11"/>
  <c r="P28" i="11"/>
  <c r="S28" i="11"/>
  <c r="V28" i="11"/>
  <c r="Y28" i="11"/>
  <c r="AJ28" i="11"/>
  <c r="AL28" i="11"/>
  <c r="AN28" i="11"/>
  <c r="D29" i="11"/>
  <c r="G29" i="11"/>
  <c r="J29" i="11"/>
  <c r="M29" i="11"/>
  <c r="AD29" i="11" s="1"/>
  <c r="P29" i="11"/>
  <c r="S29" i="11"/>
  <c r="V29" i="11"/>
  <c r="Y29" i="11"/>
  <c r="AJ29" i="11"/>
  <c r="AL29" i="11"/>
  <c r="AN29" i="11"/>
  <c r="D30" i="11"/>
  <c r="AA30" i="11" s="1"/>
  <c r="G30" i="11"/>
  <c r="J30" i="11"/>
  <c r="M30" i="11"/>
  <c r="P30" i="11"/>
  <c r="S30" i="11"/>
  <c r="V30" i="11"/>
  <c r="Y30" i="11"/>
  <c r="AJ30" i="11"/>
  <c r="AL30" i="11"/>
  <c r="AN30" i="11"/>
  <c r="D31" i="11"/>
  <c r="G31" i="11"/>
  <c r="J31" i="11"/>
  <c r="M31" i="11"/>
  <c r="P31" i="11"/>
  <c r="S31" i="11"/>
  <c r="V31" i="11"/>
  <c r="Y31" i="11"/>
  <c r="AJ31" i="11"/>
  <c r="AL31" i="11"/>
  <c r="AN31" i="11"/>
  <c r="D32" i="11"/>
  <c r="G32" i="11"/>
  <c r="J32" i="11"/>
  <c r="M32" i="11"/>
  <c r="P32" i="11"/>
  <c r="S32" i="11"/>
  <c r="V32" i="11"/>
  <c r="Y32" i="11"/>
  <c r="AJ32" i="11"/>
  <c r="AL32" i="11"/>
  <c r="AN32" i="11"/>
  <c r="D33" i="11"/>
  <c r="G33" i="11"/>
  <c r="J33" i="11"/>
  <c r="M33" i="11"/>
  <c r="P33" i="11"/>
  <c r="S33" i="11"/>
  <c r="V33" i="11"/>
  <c r="Y33" i="11"/>
  <c r="AJ33" i="11"/>
  <c r="AL33" i="11"/>
  <c r="AN33" i="11"/>
  <c r="D34" i="11"/>
  <c r="G34" i="11"/>
  <c r="J34" i="11"/>
  <c r="M34" i="11"/>
  <c r="P34" i="11"/>
  <c r="S34" i="11"/>
  <c r="V34" i="11"/>
  <c r="Y34" i="11"/>
  <c r="AJ34" i="11"/>
  <c r="AL34" i="11"/>
  <c r="AN34" i="11"/>
  <c r="D35" i="11"/>
  <c r="G35" i="11"/>
  <c r="J35" i="11"/>
  <c r="M35" i="11"/>
  <c r="P35" i="11"/>
  <c r="S35" i="11"/>
  <c r="V35" i="11"/>
  <c r="Y35" i="11"/>
  <c r="AJ35" i="11"/>
  <c r="AL35" i="11"/>
  <c r="AN35" i="11"/>
  <c r="D36" i="11"/>
  <c r="G36" i="11"/>
  <c r="J36" i="11"/>
  <c r="M36" i="11"/>
  <c r="P36" i="11"/>
  <c r="S36" i="11"/>
  <c r="V36" i="11"/>
  <c r="Y36" i="11"/>
  <c r="AJ36" i="11"/>
  <c r="AL36" i="11"/>
  <c r="AN36" i="11"/>
  <c r="D37" i="11"/>
  <c r="G37" i="11"/>
  <c r="J37" i="11"/>
  <c r="M37" i="11"/>
  <c r="AD37" i="11" s="1"/>
  <c r="P37" i="11"/>
  <c r="S37" i="11"/>
  <c r="V37" i="11"/>
  <c r="Y37" i="11"/>
  <c r="AJ37" i="11"/>
  <c r="AL37" i="11"/>
  <c r="AN37" i="11"/>
  <c r="D38" i="11"/>
  <c r="AA38" i="11" s="1"/>
  <c r="G38" i="11"/>
  <c r="J38" i="11"/>
  <c r="M38" i="11"/>
  <c r="P38" i="11"/>
  <c r="S38" i="11"/>
  <c r="V38" i="11"/>
  <c r="Y38" i="11"/>
  <c r="AJ38" i="11"/>
  <c r="AL38" i="11"/>
  <c r="AN38" i="11"/>
  <c r="D39" i="11"/>
  <c r="G39" i="11"/>
  <c r="J39" i="11"/>
  <c r="M39" i="11"/>
  <c r="P39" i="11"/>
  <c r="S39" i="11"/>
  <c r="V39" i="11"/>
  <c r="Y39" i="11"/>
  <c r="AJ39" i="11"/>
  <c r="AL39" i="11"/>
  <c r="AN39" i="11"/>
  <c r="D40" i="11"/>
  <c r="G40" i="11"/>
  <c r="J40" i="11"/>
  <c r="M40" i="11"/>
  <c r="P40" i="11"/>
  <c r="S40" i="11"/>
  <c r="V40" i="11"/>
  <c r="Y40" i="11"/>
  <c r="AJ40" i="11"/>
  <c r="AL40" i="11"/>
  <c r="AN40" i="11"/>
  <c r="D41" i="11"/>
  <c r="G41" i="11"/>
  <c r="J41" i="11"/>
  <c r="M41" i="11"/>
  <c r="P41" i="11"/>
  <c r="S41" i="11"/>
  <c r="V41" i="11"/>
  <c r="Y41" i="11"/>
  <c r="AJ41" i="11"/>
  <c r="AL41" i="11"/>
  <c r="AN41" i="11"/>
  <c r="D42" i="11"/>
  <c r="G42" i="11"/>
  <c r="J42" i="11"/>
  <c r="M42" i="11"/>
  <c r="P42" i="11"/>
  <c r="S42" i="11"/>
  <c r="V42" i="11"/>
  <c r="Y42" i="11"/>
  <c r="AJ42" i="11"/>
  <c r="AL42" i="11"/>
  <c r="AN42" i="11"/>
  <c r="D43" i="11"/>
  <c r="G43" i="11"/>
  <c r="AB43" i="11" s="1"/>
  <c r="J43" i="11"/>
  <c r="M43" i="11"/>
  <c r="P43" i="11"/>
  <c r="S43" i="11"/>
  <c r="V43" i="11"/>
  <c r="Y43" i="11"/>
  <c r="AJ43" i="11"/>
  <c r="AL43" i="11"/>
  <c r="AN43" i="11"/>
  <c r="D44" i="11"/>
  <c r="G44" i="11"/>
  <c r="J44" i="11"/>
  <c r="M44" i="11"/>
  <c r="P44" i="11"/>
  <c r="S44" i="11"/>
  <c r="V44" i="11"/>
  <c r="Y44" i="11"/>
  <c r="AJ44" i="11"/>
  <c r="AL44" i="11"/>
  <c r="AN44" i="11"/>
  <c r="D45" i="11"/>
  <c r="G45" i="11"/>
  <c r="J45" i="11"/>
  <c r="M45" i="11"/>
  <c r="AD45" i="11" s="1"/>
  <c r="P45" i="11"/>
  <c r="S45" i="11"/>
  <c r="V45" i="11"/>
  <c r="Y45" i="11"/>
  <c r="AJ45" i="11"/>
  <c r="AL45" i="11"/>
  <c r="AN45" i="11"/>
  <c r="D46" i="11"/>
  <c r="G46" i="11"/>
  <c r="J46" i="11"/>
  <c r="M46" i="11"/>
  <c r="P46" i="11"/>
  <c r="S46" i="11"/>
  <c r="V46" i="11"/>
  <c r="Y46" i="11"/>
  <c r="AJ46" i="11"/>
  <c r="AL46" i="11"/>
  <c r="AN46" i="11"/>
  <c r="D47" i="11"/>
  <c r="G47" i="11"/>
  <c r="J47" i="11"/>
  <c r="M47" i="11"/>
  <c r="P47" i="11"/>
  <c r="S47" i="11"/>
  <c r="V47" i="11"/>
  <c r="Y47" i="11"/>
  <c r="AJ47" i="11"/>
  <c r="AL47" i="11"/>
  <c r="AN47" i="11"/>
  <c r="D48" i="11"/>
  <c r="G48" i="11"/>
  <c r="J48" i="11"/>
  <c r="M48" i="11"/>
  <c r="P48" i="11"/>
  <c r="S48" i="11"/>
  <c r="V48" i="11"/>
  <c r="Y48" i="11"/>
  <c r="AJ48" i="11"/>
  <c r="AL48" i="11"/>
  <c r="AN48" i="11"/>
  <c r="D49" i="11"/>
  <c r="G49" i="11"/>
  <c r="J49" i="11"/>
  <c r="M49" i="11"/>
  <c r="P49" i="11"/>
  <c r="S49" i="11"/>
  <c r="V49" i="11"/>
  <c r="Y49" i="11"/>
  <c r="AJ49" i="11"/>
  <c r="AL49" i="11"/>
  <c r="AN49" i="11"/>
  <c r="D50" i="11"/>
  <c r="G50" i="11"/>
  <c r="J50" i="11"/>
  <c r="M50" i="11"/>
  <c r="P50" i="11"/>
  <c r="S50" i="11"/>
  <c r="V50" i="11"/>
  <c r="Y50" i="11"/>
  <c r="AJ50" i="11"/>
  <c r="AL50" i="11"/>
  <c r="AN50" i="11"/>
  <c r="D51" i="11"/>
  <c r="G51" i="11"/>
  <c r="J51" i="11"/>
  <c r="M51" i="11"/>
  <c r="P51" i="11"/>
  <c r="S51" i="11"/>
  <c r="V51" i="11"/>
  <c r="Y51" i="11"/>
  <c r="AJ51" i="11"/>
  <c r="AJ20" i="12"/>
  <c r="AJ21" i="12"/>
  <c r="AL21" i="12"/>
  <c r="AL20" i="12"/>
  <c r="AN21" i="12"/>
  <c r="AN20" i="12"/>
  <c r="AA6" i="24" a="1"/>
  <c r="AA21" i="24"/>
  <c r="AH6" i="9" a="1"/>
  <c r="AG6" i="15" a="1"/>
  <c r="AG34" i="15" s="1"/>
  <c r="AD6" i="9" a="1"/>
  <c r="AB6" i="9" a="1"/>
  <c r="AB21" i="9" s="1"/>
  <c r="AF6" i="15" a="1"/>
  <c r="AF50" i="15" s="1"/>
  <c r="AL20" i="11"/>
  <c r="AJ20" i="11"/>
  <c r="AL30" i="24"/>
  <c r="AN30" i="24"/>
  <c r="AJ30" i="24"/>
  <c r="AN29" i="24"/>
  <c r="AJ29" i="24"/>
  <c r="AL29" i="24"/>
  <c r="AL23" i="11"/>
  <c r="AJ23" i="11"/>
  <c r="AN23" i="11"/>
  <c r="AL22" i="11"/>
  <c r="AJ22" i="11"/>
  <c r="AN22" i="11"/>
  <c r="AL23" i="15"/>
  <c r="AJ23" i="15"/>
  <c r="AN23" i="15"/>
  <c r="AL22" i="15"/>
  <c r="AJ22" i="15"/>
  <c r="AN22" i="15"/>
  <c r="AJ21" i="15"/>
  <c r="AN21" i="15"/>
  <c r="AL21" i="15"/>
  <c r="AN20" i="11"/>
  <c r="AL21" i="11"/>
  <c r="AJ21" i="11"/>
  <c r="AN21" i="11"/>
  <c r="AN19" i="11"/>
  <c r="AJ19" i="11"/>
  <c r="AL19" i="11"/>
  <c r="AJ18" i="15"/>
  <c r="AL18" i="15"/>
  <c r="AN18" i="15"/>
  <c r="AL19" i="15"/>
  <c r="AJ19" i="15"/>
  <c r="AN19" i="15"/>
  <c r="AJ20" i="15"/>
  <c r="AL20" i="15"/>
  <c r="AN20" i="15"/>
  <c r="AA6" i="15" a="1"/>
  <c r="AA15" i="15" s="1"/>
  <c r="AC6" i="15" a="1"/>
  <c r="AA33" i="24"/>
  <c r="AT29" i="24"/>
  <c r="AT37" i="24"/>
  <c r="AT41" i="24"/>
  <c r="AD31" i="30"/>
  <c r="AD39" i="30"/>
  <c r="AD21" i="30"/>
  <c r="AD29" i="30"/>
  <c r="AD37" i="30"/>
  <c r="AD34" i="30"/>
  <c r="AA40" i="24"/>
  <c r="AG6" i="11" a="1"/>
  <c r="AE6" i="11" a="1"/>
  <c r="AA50" i="24"/>
  <c r="AA18" i="24"/>
  <c r="AA47" i="24"/>
  <c r="AA32" i="24"/>
  <c r="AA13" i="24"/>
  <c r="AA37" i="24"/>
  <c r="AD6" i="15" a="1"/>
  <c r="AH6" i="24" a="1"/>
  <c r="AC6" i="30" a="1"/>
  <c r="AB23" i="34"/>
  <c r="AB34" i="34"/>
  <c r="AB6" i="24" a="1"/>
  <c r="AG6" i="30" a="1"/>
  <c r="AG45" i="30" s="1"/>
  <c r="AB33" i="34"/>
  <c r="AE6" i="34" a="1"/>
  <c r="AD6" i="36" a="1"/>
  <c r="AD9" i="36" s="1"/>
  <c r="AD6" i="3" a="1"/>
  <c r="AD9" i="3" s="1"/>
  <c r="AC6" i="24" a="1"/>
  <c r="AB41" i="34"/>
  <c r="AD32" i="34"/>
  <c r="AB6" i="35" a="1"/>
  <c r="AB48" i="35" s="1"/>
  <c r="AE6" i="36" a="1"/>
  <c r="AE20" i="36" s="1"/>
  <c r="AF10" i="40"/>
  <c r="AH38" i="39"/>
  <c r="AG29" i="40"/>
  <c r="AG21" i="40"/>
  <c r="AG20" i="40"/>
  <c r="AG13" i="40"/>
  <c r="AG45" i="40"/>
  <c r="AA6" i="5" a="1"/>
  <c r="AA25" i="5"/>
  <c r="AB6" i="5" a="1"/>
  <c r="AD26" i="34"/>
  <c r="AD49" i="34"/>
  <c r="AC6" i="35" a="1"/>
  <c r="AC47" i="35"/>
  <c r="AB26" i="40"/>
  <c r="AB20" i="40"/>
  <c r="AG28" i="40"/>
  <c r="AF20" i="40"/>
  <c r="AE6" i="30" a="1"/>
  <c r="AE7" i="30" s="1"/>
  <c r="AB37" i="34"/>
  <c r="AE6" i="24" a="1"/>
  <c r="AE43" i="24" s="1"/>
  <c r="AB27" i="34"/>
  <c r="AH28" i="39"/>
  <c r="AH27" i="39"/>
  <c r="AH36" i="39"/>
  <c r="AH12" i="39"/>
  <c r="AH35" i="39"/>
  <c r="AH43" i="39"/>
  <c r="AH8" i="39"/>
  <c r="AH44" i="39"/>
  <c r="AF7" i="40"/>
  <c r="AH8" i="40"/>
  <c r="AH27" i="40"/>
  <c r="AG6" i="40"/>
  <c r="AG23" i="40"/>
  <c r="AG10" i="40"/>
  <c r="AB6" i="15" a="1"/>
  <c r="AB44" i="15" s="1"/>
  <c r="AH6" i="15" a="1"/>
  <c r="AF6" i="3" a="1"/>
  <c r="AF50" i="3" s="1"/>
  <c r="AG6" i="24" a="1"/>
  <c r="AG47" i="24" s="1"/>
  <c r="AF6" i="24" a="1"/>
  <c r="AF30" i="24" s="1"/>
  <c r="AB13" i="34"/>
  <c r="AC6" i="34" a="1"/>
  <c r="AC18" i="34"/>
  <c r="AB9" i="34"/>
  <c r="AB19" i="34"/>
  <c r="AB22" i="34"/>
  <c r="AD44" i="34"/>
  <c r="AB6" i="36" a="1"/>
  <c r="AB45" i="36" s="1"/>
  <c r="AH14" i="39"/>
  <c r="AF50" i="39"/>
  <c r="AF47" i="39"/>
  <c r="AF42" i="39"/>
  <c r="AT31" i="5"/>
  <c r="AT47" i="5"/>
  <c r="AT22" i="5"/>
  <c r="AT39" i="5"/>
  <c r="AT9" i="5"/>
  <c r="AT14" i="5"/>
  <c r="AT27" i="5"/>
  <c r="AT35" i="5"/>
  <c r="AT43" i="5"/>
  <c r="AT7" i="5"/>
  <c r="AT24" i="5"/>
  <c r="AT10" i="5"/>
  <c r="AT18" i="5"/>
  <c r="AT25" i="5"/>
  <c r="AT29" i="5"/>
  <c r="AT33" i="5"/>
  <c r="AT37" i="5"/>
  <c r="AT41" i="5"/>
  <c r="AT45" i="5"/>
  <c r="AT49" i="5"/>
  <c r="AT15" i="5"/>
  <c r="AT13" i="5"/>
  <c r="AT8" i="5"/>
  <c r="AT12" i="5"/>
  <c r="AT16" i="5"/>
  <c r="AT20" i="5"/>
  <c r="AT23" i="5"/>
  <c r="AT26" i="5"/>
  <c r="AT28" i="5"/>
  <c r="AT30" i="5"/>
  <c r="AT32" i="5"/>
  <c r="AT34" i="5"/>
  <c r="AT36" i="5"/>
  <c r="AT38" i="5"/>
  <c r="AT40" i="5"/>
  <c r="AT42" i="5"/>
  <c r="AT44" i="5"/>
  <c r="AT46" i="5"/>
  <c r="AT48" i="5"/>
  <c r="AT50" i="5"/>
  <c r="AT11" i="5"/>
  <c r="AT19" i="5"/>
  <c r="AT17" i="5"/>
  <c r="AT21" i="5"/>
  <c r="AT18" i="24"/>
  <c r="AT50" i="24"/>
  <c r="AT34" i="24"/>
  <c r="AT35" i="24"/>
  <c r="AT10" i="24"/>
  <c r="AT26" i="24"/>
  <c r="AT42" i="24"/>
  <c r="AT19" i="24"/>
  <c r="AT9" i="24"/>
  <c r="AT14" i="24"/>
  <c r="AT22" i="24"/>
  <c r="AT30" i="24"/>
  <c r="AT38" i="24"/>
  <c r="AT46" i="24"/>
  <c r="AT11" i="24"/>
  <c r="AT27" i="24"/>
  <c r="AT43" i="24"/>
  <c r="AT25" i="24"/>
  <c r="AT8" i="24"/>
  <c r="AT12" i="24"/>
  <c r="AT16" i="24"/>
  <c r="AT20" i="24"/>
  <c r="AT24" i="24"/>
  <c r="AT28" i="24"/>
  <c r="AT32" i="24"/>
  <c r="AT36" i="24"/>
  <c r="AT40" i="24"/>
  <c r="AT44" i="24"/>
  <c r="AT48" i="24"/>
  <c r="AT7" i="24"/>
  <c r="AT15" i="24"/>
  <c r="AT23" i="24"/>
  <c r="AT31" i="24"/>
  <c r="AT39" i="24"/>
  <c r="AT47" i="24"/>
  <c r="AT17" i="24"/>
  <c r="AT33" i="24"/>
  <c r="AT49" i="24"/>
  <c r="AT13" i="24"/>
  <c r="AT45" i="24"/>
  <c r="AT21" i="24"/>
  <c r="AT31" i="35"/>
  <c r="AT26" i="35"/>
  <c r="AT43" i="35"/>
  <c r="AT28" i="35"/>
  <c r="AT6" i="35"/>
  <c r="AT8" i="35"/>
  <c r="AT10" i="35"/>
  <c r="AT24" i="35"/>
  <c r="AT15" i="35"/>
  <c r="AT16" i="35"/>
  <c r="AT18" i="35"/>
  <c r="AT41" i="35"/>
  <c r="AT20" i="35"/>
  <c r="AT12" i="35"/>
  <c r="AT45" i="35"/>
  <c r="AT14" i="35"/>
  <c r="AT23" i="35"/>
  <c r="AT34" i="30"/>
  <c r="AT17" i="30"/>
  <c r="AT16" i="30"/>
  <c r="AT41" i="30"/>
  <c r="AT9" i="30"/>
  <c r="AT48" i="30"/>
  <c r="AT28" i="12"/>
  <c r="AT48" i="12"/>
  <c r="AT38" i="12"/>
  <c r="AC23" i="34"/>
  <c r="AC42" i="34"/>
  <c r="AC38" i="34"/>
  <c r="AA6" i="24"/>
  <c r="AA49" i="24"/>
  <c r="AA31" i="24"/>
  <c r="AA28" i="24"/>
  <c r="AA10" i="24"/>
  <c r="AA46" i="24"/>
  <c r="AA24" i="24"/>
  <c r="AA12" i="24"/>
  <c r="AA25" i="24"/>
  <c r="AA41" i="24"/>
  <c r="AA11" i="24"/>
  <c r="AA45" i="24"/>
  <c r="AA27" i="24"/>
  <c r="AA16" i="24"/>
  <c r="AA38" i="24"/>
  <c r="AA29" i="24"/>
  <c r="AA42" i="24"/>
  <c r="AA43" i="24"/>
  <c r="AA23" i="24"/>
  <c r="AA48" i="24"/>
  <c r="AA34" i="24"/>
  <c r="AA7" i="24"/>
  <c r="AA8" i="24"/>
  <c r="AA19" i="24"/>
  <c r="AA9" i="24"/>
  <c r="AA39" i="24"/>
  <c r="AA20" i="24"/>
  <c r="AA44" i="24"/>
  <c r="AA30" i="24"/>
  <c r="AA26" i="24"/>
  <c r="AA14" i="24"/>
  <c r="AA15" i="24"/>
  <c r="AA35" i="24"/>
  <c r="AA36" i="24"/>
  <c r="AA17" i="24"/>
  <c r="AA22" i="24"/>
  <c r="AC6" i="12" a="1"/>
  <c r="AC10" i="12"/>
  <c r="AF45" i="35"/>
  <c r="AF38" i="35"/>
  <c r="AF19" i="35"/>
  <c r="AH6" i="12" a="1"/>
  <c r="AH39" i="12" s="1"/>
  <c r="AA6" i="12" a="1"/>
  <c r="AA46" i="12"/>
  <c r="AE41" i="34"/>
  <c r="AE17" i="34"/>
  <c r="AH6" i="11" a="1"/>
  <c r="AH6" i="11" s="1"/>
  <c r="AF6" i="11" a="1"/>
  <c r="AF24" i="11" s="1"/>
  <c r="AA16" i="30"/>
  <c r="AA18" i="30"/>
  <c r="AA33" i="30"/>
  <c r="AA24" i="30"/>
  <c r="AA26" i="30"/>
  <c r="AA37" i="30"/>
  <c r="AA32" i="30"/>
  <c r="AA34" i="30"/>
  <c r="AA41" i="30"/>
  <c r="AA40" i="30"/>
  <c r="AA42" i="30"/>
  <c r="AA9" i="30"/>
  <c r="AA45" i="30"/>
  <c r="AA48" i="30"/>
  <c r="AA50" i="30"/>
  <c r="AA13" i="30"/>
  <c r="AA17" i="30"/>
  <c r="AA21" i="30"/>
  <c r="AA8" i="30"/>
  <c r="AA10" i="30"/>
  <c r="AA29" i="30"/>
  <c r="AB6" i="11" a="1"/>
  <c r="AB46" i="11" s="1"/>
  <c r="AE6" i="15" a="1"/>
  <c r="AE34" i="15" s="1"/>
  <c r="AF49" i="24"/>
  <c r="AC18" i="30"/>
  <c r="AC48" i="30"/>
  <c r="AC29" i="30"/>
  <c r="AC26" i="30"/>
  <c r="AC33" i="30"/>
  <c r="AC30" i="30"/>
  <c r="AC37" i="30"/>
  <c r="AC41" i="30"/>
  <c r="AC45" i="30"/>
  <c r="AC13" i="30"/>
  <c r="AC16" i="30"/>
  <c r="AC21" i="30"/>
  <c r="AC32" i="30"/>
  <c r="AC25" i="30"/>
  <c r="AC6" i="11" a="1"/>
  <c r="AC29" i="11" s="1"/>
  <c r="AD6" i="11" a="1"/>
  <c r="AD6" i="12" a="1"/>
  <c r="AD24" i="12" s="1"/>
  <c r="AA44" i="34"/>
  <c r="AA43" i="34"/>
  <c r="AA13" i="34"/>
  <c r="AA40" i="34"/>
  <c r="AA14" i="34"/>
  <c r="AA12" i="34"/>
  <c r="AA10" i="34"/>
  <c r="AA33" i="34"/>
  <c r="AA46" i="34"/>
  <c r="AA30" i="34"/>
  <c r="AA18" i="34"/>
  <c r="AA11" i="34"/>
  <c r="AA38" i="34"/>
  <c r="AA32" i="34"/>
  <c r="AA26" i="34"/>
  <c r="AA48" i="34"/>
  <c r="AA22" i="34"/>
  <c r="AA19" i="34"/>
  <c r="AA15" i="34"/>
  <c r="AF6" i="12" a="1"/>
  <c r="AF39" i="12" s="1"/>
  <c r="AC6" i="5" a="1"/>
  <c r="AC28" i="5" s="1"/>
  <c r="AG6" i="3" a="1"/>
  <c r="AB27" i="30"/>
  <c r="AF6" i="34" a="1"/>
  <c r="AF46" i="34"/>
  <c r="AA50" i="36"/>
  <c r="AA16" i="36"/>
  <c r="AA18" i="36"/>
  <c r="AA21" i="36"/>
  <c r="AA37" i="36"/>
  <c r="AA48" i="36"/>
  <c r="AE6" i="12" a="1"/>
  <c r="AE21" i="12" s="1"/>
  <c r="AD42" i="30"/>
  <c r="AD47" i="30"/>
  <c r="AD35" i="34"/>
  <c r="AD15" i="34"/>
  <c r="AA6" i="35" a="1"/>
  <c r="AA30" i="35" s="1"/>
  <c r="AG6" i="35" a="1"/>
  <c r="AG37" i="35" s="1"/>
  <c r="AE6" i="3" a="1"/>
  <c r="AD45" i="30"/>
  <c r="AD50" i="30"/>
  <c r="AD43" i="30"/>
  <c r="AD21" i="34"/>
  <c r="AC14" i="34"/>
  <c r="AB25" i="34"/>
  <c r="AC47" i="34"/>
  <c r="AC9" i="34"/>
  <c r="AB8" i="34"/>
  <c r="AD50" i="34"/>
  <c r="AH6" i="34" a="1"/>
  <c r="AH50" i="34"/>
  <c r="AG6" i="34" a="1"/>
  <c r="AG13" i="34"/>
  <c r="AH6" i="35" a="1"/>
  <c r="AC16" i="36"/>
  <c r="AC28" i="36"/>
  <c r="AC7" i="36"/>
  <c r="AC50" i="36"/>
  <c r="AC44" i="36"/>
  <c r="AC11" i="36"/>
  <c r="AC42" i="36"/>
  <c r="AC15" i="36"/>
  <c r="AC34" i="36"/>
  <c r="AC19" i="36"/>
  <c r="AC48" i="36"/>
  <c r="AC8" i="36"/>
  <c r="AC26" i="36"/>
  <c r="AC23" i="36"/>
  <c r="AC24" i="36"/>
  <c r="AC18" i="36"/>
  <c r="AC27" i="36"/>
  <c r="AC40" i="36"/>
  <c r="AC10" i="36"/>
  <c r="AC31" i="36"/>
  <c r="AC12" i="36"/>
  <c r="AC47" i="36"/>
  <c r="AA6" i="11" a="1"/>
  <c r="AA46" i="11" s="1"/>
  <c r="AH6" i="5" a="1"/>
  <c r="AB47" i="34"/>
  <c r="AB15" i="34"/>
  <c r="AB44" i="34"/>
  <c r="AB29" i="34"/>
  <c r="AB31" i="34"/>
  <c r="AB28" i="34"/>
  <c r="AB45" i="34"/>
  <c r="AA31" i="34"/>
  <c r="AB36" i="34"/>
  <c r="AB6" i="35"/>
  <c r="AG6" i="9" a="1"/>
  <c r="AG49" i="9" s="1"/>
  <c r="AC30" i="34"/>
  <c r="AC37" i="34"/>
  <c r="AC28" i="34"/>
  <c r="AC20" i="34"/>
  <c r="AC21" i="34"/>
  <c r="AC45" i="35"/>
  <c r="AC31" i="35"/>
  <c r="AC32" i="35"/>
  <c r="AC46" i="35"/>
  <c r="AC49" i="35"/>
  <c r="AC37" i="35"/>
  <c r="AC23" i="35"/>
  <c r="AC44" i="35"/>
  <c r="AC27" i="35"/>
  <c r="AC33" i="35"/>
  <c r="AC40" i="35"/>
  <c r="AC25" i="35"/>
  <c r="AC39" i="35"/>
  <c r="AC41" i="35"/>
  <c r="AC43" i="35"/>
  <c r="AC35" i="35"/>
  <c r="AC42" i="35"/>
  <c r="AC24" i="35"/>
  <c r="AC48" i="35"/>
  <c r="AF6" i="9" a="1"/>
  <c r="AF42" i="9" s="1"/>
  <c r="AF6" i="5" a="1"/>
  <c r="AF14" i="5" s="1"/>
  <c r="AB6" i="3" a="1"/>
  <c r="AB36" i="3" s="1"/>
  <c r="AF12" i="24"/>
  <c r="AF15" i="24"/>
  <c r="AD35" i="30"/>
  <c r="AC7" i="30"/>
  <c r="AC8" i="30"/>
  <c r="AC27" i="34"/>
  <c r="AB49" i="34"/>
  <c r="AC31" i="34"/>
  <c r="AB50" i="34"/>
  <c r="AB38" i="34"/>
  <c r="AD11" i="34"/>
  <c r="AB21" i="34"/>
  <c r="AD19" i="34"/>
  <c r="AD6" i="35" a="1"/>
  <c r="AC43" i="15"/>
  <c r="AE6" i="9" a="1"/>
  <c r="AE6" i="5" a="1"/>
  <c r="AE28" i="5" s="1"/>
  <c r="AT33" i="30"/>
  <c r="AD13" i="30"/>
  <c r="AD22" i="30"/>
  <c r="AB49" i="30"/>
  <c r="AC50" i="34"/>
  <c r="AC43" i="34"/>
  <c r="AC26" i="34"/>
  <c r="AB39" i="34"/>
  <c r="AB48" i="34"/>
  <c r="AD25" i="34"/>
  <c r="AB10" i="34"/>
  <c r="AE6" i="35" a="1"/>
  <c r="AE8" i="35" s="1"/>
  <c r="AG6" i="12" a="1"/>
  <c r="AG6" i="12" s="1"/>
  <c r="AH6" i="3" a="1"/>
  <c r="AH22" i="3" s="1"/>
  <c r="AT25" i="30"/>
  <c r="AD26" i="30"/>
  <c r="AC6" i="30"/>
  <c r="AC41" i="34"/>
  <c r="AB42" i="34"/>
  <c r="AC24" i="34"/>
  <c r="AB35" i="34"/>
  <c r="AD31" i="34"/>
  <c r="AC48" i="34"/>
  <c r="AC29" i="35"/>
  <c r="AC35" i="36"/>
  <c r="AC43" i="36"/>
  <c r="AB7" i="34"/>
  <c r="AB11" i="34"/>
  <c r="AB12" i="34"/>
  <c r="AB14" i="34"/>
  <c r="AB16" i="34"/>
  <c r="AB17" i="34"/>
  <c r="AB18" i="34"/>
  <c r="AB20" i="34"/>
  <c r="AB24" i="34"/>
  <c r="AB26" i="34"/>
  <c r="AA37" i="34"/>
  <c r="AC39" i="34"/>
  <c r="AT40" i="35"/>
  <c r="AT32" i="35"/>
  <c r="AT34" i="35"/>
  <c r="AT22" i="35"/>
  <c r="AT39" i="35"/>
  <c r="AT48" i="35"/>
  <c r="AC7" i="35"/>
  <c r="AC8" i="35"/>
  <c r="AC9" i="35"/>
  <c r="AC10" i="35"/>
  <c r="AC11" i="35"/>
  <c r="AC12" i="35"/>
  <c r="AC13" i="35"/>
  <c r="AC14" i="35"/>
  <c r="AC15" i="35"/>
  <c r="AC16" i="35"/>
  <c r="AC17" i="35"/>
  <c r="AC18" i="35"/>
  <c r="AC19" i="35"/>
  <c r="AC20" i="35"/>
  <c r="AC21" i="35"/>
  <c r="AC22" i="35"/>
  <c r="AC30" i="35"/>
  <c r="AC38" i="35"/>
  <c r="AT9" i="36"/>
  <c r="AT50" i="35"/>
  <c r="AT42" i="35"/>
  <c r="AT44" i="35"/>
  <c r="AT30" i="35"/>
  <c r="AT47" i="35"/>
  <c r="AC6" i="35"/>
  <c r="AT36" i="36"/>
  <c r="AD10" i="34"/>
  <c r="AD18" i="34"/>
  <c r="AD20" i="34"/>
  <c r="AD22" i="34"/>
  <c r="AC29" i="34"/>
  <c r="AB32" i="34"/>
  <c r="AD34" i="34"/>
  <c r="AB40" i="34"/>
  <c r="AC45" i="34"/>
  <c r="AT9" i="35"/>
  <c r="AT11" i="35"/>
  <c r="AT13" i="35"/>
  <c r="AT38" i="35"/>
  <c r="AC28" i="35"/>
  <c r="AC36" i="35"/>
  <c r="AT49" i="36"/>
  <c r="AT11" i="36"/>
  <c r="AC39" i="36"/>
  <c r="AT36" i="35"/>
  <c r="AT27" i="35"/>
  <c r="AT17" i="35"/>
  <c r="AT19" i="35"/>
  <c r="AT21" i="35"/>
  <c r="AT25" i="35"/>
  <c r="AT46" i="35"/>
  <c r="AC6" i="34"/>
  <c r="AB30" i="34"/>
  <c r="AC35" i="34"/>
  <c r="AD40" i="34"/>
  <c r="AB46" i="34"/>
  <c r="AD48" i="34"/>
  <c r="AT49" i="35"/>
  <c r="AT29" i="35"/>
  <c r="AT33" i="35"/>
  <c r="AT35" i="35"/>
  <c r="AT7" i="35"/>
  <c r="AC26" i="35"/>
  <c r="AC34" i="35"/>
  <c r="AC50" i="35"/>
  <c r="AF11" i="36"/>
  <c r="AF28" i="36"/>
  <c r="AT29" i="9"/>
  <c r="AT18" i="9"/>
  <c r="AT20" i="36"/>
  <c r="AT33" i="36"/>
  <c r="AT45" i="30"/>
  <c r="AT37" i="30"/>
  <c r="AT29" i="30"/>
  <c r="AT21" i="30"/>
  <c r="AT13" i="30"/>
  <c r="AT50" i="30"/>
  <c r="AT18" i="30"/>
  <c r="AT32" i="30"/>
  <c r="AT19" i="9"/>
  <c r="AT36" i="9"/>
  <c r="AA42" i="34"/>
  <c r="AA24" i="34"/>
  <c r="AA7" i="34"/>
  <c r="AA23" i="34"/>
  <c r="AA47" i="34"/>
  <c r="AA21" i="34"/>
  <c r="AA41" i="34"/>
  <c r="AA20" i="34"/>
  <c r="AA50" i="34"/>
  <c r="AA29" i="34"/>
  <c r="AA9" i="34"/>
  <c r="AA17" i="34"/>
  <c r="AA49" i="34"/>
  <c r="AA28" i="34"/>
  <c r="AA8" i="34"/>
  <c r="AA16" i="34"/>
  <c r="AA36" i="34"/>
  <c r="AA34" i="34"/>
  <c r="AA25" i="34"/>
  <c r="AA6" i="34"/>
  <c r="AA27" i="34"/>
  <c r="AA35" i="34"/>
  <c r="AA39" i="34"/>
  <c r="AA45" i="34"/>
  <c r="AT29" i="34"/>
  <c r="AT41" i="34"/>
  <c r="AT25" i="34"/>
  <c r="AT35" i="34"/>
  <c r="AT43" i="34"/>
  <c r="AT14" i="34"/>
  <c r="AT36" i="34"/>
  <c r="AT26" i="34"/>
  <c r="AT10" i="34"/>
  <c r="AG14" i="35"/>
  <c r="AG9" i="35"/>
  <c r="AD9" i="12"/>
  <c r="AD25" i="12"/>
  <c r="AD33" i="12"/>
  <c r="AD12" i="12"/>
  <c r="AD36" i="12"/>
  <c r="AD34" i="12"/>
  <c r="AD30" i="12"/>
  <c r="AC36" i="12"/>
  <c r="AB43" i="15"/>
  <c r="AB18" i="15"/>
  <c r="AB24" i="15"/>
  <c r="AB15" i="15"/>
  <c r="AB20" i="15"/>
  <c r="AB41" i="15"/>
  <c r="AB26" i="15"/>
  <c r="AB42" i="15"/>
  <c r="AB13" i="15"/>
  <c r="AB7" i="15"/>
  <c r="AB30" i="15"/>
  <c r="AB9" i="15"/>
  <c r="AB17" i="15"/>
  <c r="AB22" i="15"/>
  <c r="AB33" i="15"/>
  <c r="AA45" i="36"/>
  <c r="AA29" i="36"/>
  <c r="AA13" i="36"/>
  <c r="AA22" i="36"/>
  <c r="AA32" i="36"/>
  <c r="AD7" i="30"/>
  <c r="AD10" i="30"/>
  <c r="AD11" i="30"/>
  <c r="AD12" i="30"/>
  <c r="AD14" i="30"/>
  <c r="AD15" i="30"/>
  <c r="AD16" i="30"/>
  <c r="AD18" i="30"/>
  <c r="AD19" i="30"/>
  <c r="AD20" i="30"/>
  <c r="AD23" i="30"/>
  <c r="AD24" i="30"/>
  <c r="AD32" i="30"/>
  <c r="AD40" i="30"/>
  <c r="AD48" i="30"/>
  <c r="AD33" i="30"/>
  <c r="AD25" i="30"/>
  <c r="AD17" i="30"/>
  <c r="AD9" i="30"/>
  <c r="AD27" i="30"/>
  <c r="AD6" i="30"/>
  <c r="AD8" i="30"/>
  <c r="AC9" i="30"/>
  <c r="AC10" i="30"/>
  <c r="AC11" i="30"/>
  <c r="AC12" i="30"/>
  <c r="AC14" i="30"/>
  <c r="AC15" i="30"/>
  <c r="AC17" i="30"/>
  <c r="AC19" i="30"/>
  <c r="AC20" i="30"/>
  <c r="AC22" i="30"/>
  <c r="AC23" i="30"/>
  <c r="AC24" i="30"/>
  <c r="AC28" i="30"/>
  <c r="AC34" i="30"/>
  <c r="AC36" i="30"/>
  <c r="AC38" i="30"/>
  <c r="AC40" i="30"/>
  <c r="AC42" i="30"/>
  <c r="AC44" i="30"/>
  <c r="AC46" i="30"/>
  <c r="AC50" i="30"/>
  <c r="AB17" i="30"/>
  <c r="AB37" i="30"/>
  <c r="AA25" i="30"/>
  <c r="AA31" i="30"/>
  <c r="AA35" i="30"/>
  <c r="AA39" i="30"/>
  <c r="AA43" i="30"/>
  <c r="AA47" i="30"/>
  <c r="AF21" i="34"/>
  <c r="AF38" i="34"/>
  <c r="AF20" i="34"/>
  <c r="AF10" i="34"/>
  <c r="AF27" i="34"/>
  <c r="AF44" i="34"/>
  <c r="AF34" i="34"/>
  <c r="AF32" i="34"/>
  <c r="AE23" i="34"/>
  <c r="AE13" i="34"/>
  <c r="AE50" i="34"/>
  <c r="AC49" i="34"/>
  <c r="AT22" i="9"/>
  <c r="AT38" i="9"/>
  <c r="AT39" i="9"/>
  <c r="AT12" i="9"/>
  <c r="AT16" i="9"/>
  <c r="AT25" i="9"/>
  <c r="AT20" i="9"/>
  <c r="AT26" i="9"/>
  <c r="AT42" i="9"/>
  <c r="AT27" i="9"/>
  <c r="AT43" i="9"/>
  <c r="AH39" i="30"/>
  <c r="AH26" i="34"/>
  <c r="AH13" i="34"/>
  <c r="AH25" i="34"/>
  <c r="AH28" i="34"/>
  <c r="AH16" i="34"/>
  <c r="AH49" i="36"/>
  <c r="AH37" i="36"/>
  <c r="AH41" i="36"/>
  <c r="AH33" i="36"/>
  <c r="AH10" i="36"/>
  <c r="AH22" i="36"/>
  <c r="AH7" i="36"/>
  <c r="AH8" i="36"/>
  <c r="AH9" i="36"/>
  <c r="AH11" i="36"/>
  <c r="AH12" i="36"/>
  <c r="AH13" i="36"/>
  <c r="AH14" i="36"/>
  <c r="AH15" i="36"/>
  <c r="AH16" i="36"/>
  <c r="AH17" i="36"/>
  <c r="AH18" i="36"/>
  <c r="AH19" i="36"/>
  <c r="AH20" i="36"/>
  <c r="AH21" i="36"/>
  <c r="AH23" i="36"/>
  <c r="AH24" i="36"/>
  <c r="AH27" i="36"/>
  <c r="AH8" i="34"/>
  <c r="AH7" i="34"/>
  <c r="AH42" i="34"/>
  <c r="AH27" i="34"/>
  <c r="AH37" i="34"/>
  <c r="AH38" i="34"/>
  <c r="AH30" i="34"/>
  <c r="AH22" i="34"/>
  <c r="AH47" i="34"/>
  <c r="AH17" i="34"/>
  <c r="AH39" i="34"/>
  <c r="AH15" i="34"/>
  <c r="AH11" i="34"/>
  <c r="AH20" i="34"/>
  <c r="AH36" i="34"/>
  <c r="AH48" i="34"/>
  <c r="AH25" i="36"/>
  <c r="AH26" i="36"/>
  <c r="AH28" i="36"/>
  <c r="AH30" i="36"/>
  <c r="AH36" i="36"/>
  <c r="AH38" i="36"/>
  <c r="AH46" i="36"/>
  <c r="AH21" i="34"/>
  <c r="AH46" i="34"/>
  <c r="AH35" i="34"/>
  <c r="AH23" i="34"/>
  <c r="AH12" i="34"/>
  <c r="AH49" i="34"/>
  <c r="AH32" i="34"/>
  <c r="AH19" i="34"/>
  <c r="AH10" i="34"/>
  <c r="AH9" i="34"/>
  <c r="AH14" i="34"/>
  <c r="AH18" i="34"/>
  <c r="AH24" i="34"/>
  <c r="AH34" i="34"/>
  <c r="AH40" i="34"/>
  <c r="AH44" i="34"/>
  <c r="AH6" i="34"/>
  <c r="AH29" i="34"/>
  <c r="AH31" i="34"/>
  <c r="AH33" i="34"/>
  <c r="AH41" i="34"/>
  <c r="AH43" i="34"/>
  <c r="AH45" i="34"/>
  <c r="AL26" i="24"/>
  <c r="AJ20" i="24"/>
  <c r="AG7" i="35"/>
  <c r="AG8" i="35"/>
  <c r="AG10" i="35"/>
  <c r="AG13" i="35"/>
  <c r="AG15" i="35"/>
  <c r="AG18" i="35"/>
  <c r="AG20" i="35"/>
  <c r="AG21" i="35"/>
  <c r="AG22" i="35"/>
  <c r="AG28" i="35"/>
  <c r="AG30" i="35"/>
  <c r="AG36" i="35"/>
  <c r="AG38" i="35"/>
  <c r="AG46" i="35"/>
  <c r="AD10" i="12"/>
  <c r="AD14" i="12"/>
  <c r="AD18" i="12"/>
  <c r="AD43" i="12"/>
  <c r="AD35" i="12"/>
  <c r="AD27" i="12"/>
  <c r="AD23" i="12"/>
  <c r="AD19" i="12"/>
  <c r="AD13" i="12"/>
  <c r="AD48" i="12"/>
  <c r="AD32" i="12"/>
  <c r="AD20" i="12"/>
  <c r="AD42" i="12"/>
  <c r="AD6" i="12"/>
  <c r="AD22" i="12"/>
  <c r="AD46" i="12"/>
  <c r="AC23" i="12"/>
  <c r="AC27" i="12"/>
  <c r="AC31" i="12"/>
  <c r="AC35" i="12"/>
  <c r="AC39" i="12"/>
  <c r="AC43" i="12"/>
  <c r="AC47" i="12"/>
  <c r="AC9" i="12"/>
  <c r="AC13" i="12"/>
  <c r="AC17" i="12"/>
  <c r="AC46" i="12"/>
  <c r="AC38" i="12"/>
  <c r="AC30" i="12"/>
  <c r="AC22" i="12"/>
  <c r="AC6" i="12"/>
  <c r="AC12" i="12"/>
  <c r="AC48" i="12"/>
  <c r="AC32" i="12"/>
  <c r="AC19" i="12"/>
  <c r="AC44" i="12"/>
  <c r="AT21" i="12"/>
  <c r="AT37" i="12"/>
  <c r="AG17" i="12"/>
  <c r="AG30" i="12"/>
  <c r="AG15" i="34"/>
  <c r="AG49" i="34"/>
  <c r="AG10" i="34"/>
  <c r="AG47" i="34"/>
  <c r="AG8" i="34"/>
  <c r="AG45" i="34"/>
  <c r="AG11" i="34"/>
  <c r="AG12" i="34"/>
  <c r="AG48" i="34"/>
  <c r="AG9" i="34"/>
  <c r="AG46" i="34"/>
  <c r="AG7" i="34"/>
  <c r="AG23" i="34"/>
  <c r="AG43" i="34"/>
  <c r="AG30" i="34"/>
  <c r="AG29" i="34"/>
  <c r="AG28" i="34"/>
  <c r="AG26" i="34"/>
  <c r="AG25" i="34"/>
  <c r="AG33" i="34"/>
  <c r="AG41" i="34"/>
  <c r="AG42" i="34"/>
  <c r="AG27" i="34"/>
  <c r="AG31" i="34"/>
  <c r="AG39" i="34"/>
  <c r="AG21" i="34"/>
  <c r="AG38" i="34"/>
  <c r="AG20" i="34"/>
  <c r="AG37" i="34"/>
  <c r="AG18" i="34"/>
  <c r="AG36" i="34"/>
  <c r="AG17" i="34"/>
  <c r="AG34" i="34"/>
  <c r="AG16" i="34"/>
  <c r="AG44" i="34"/>
  <c r="AG24" i="34"/>
  <c r="AG6" i="34"/>
  <c r="AG32" i="34"/>
  <c r="AG14" i="34"/>
  <c r="AG50" i="34"/>
  <c r="AG19" i="34"/>
  <c r="AG35" i="34"/>
  <c r="AG22" i="34"/>
  <c r="AG40" i="34"/>
  <c r="AG16" i="3"/>
  <c r="AG17" i="3"/>
  <c r="AC27" i="30"/>
  <c r="AC31" i="30"/>
  <c r="AC35" i="30"/>
  <c r="AC39" i="30"/>
  <c r="AC43" i="30"/>
  <c r="AC47" i="30"/>
  <c r="AC49" i="30"/>
  <c r="AF10" i="36"/>
  <c r="AB37" i="36"/>
  <c r="AB21" i="36"/>
  <c r="AB22" i="36"/>
  <c r="AB32" i="36"/>
  <c r="AA41" i="36"/>
  <c r="AA33" i="36"/>
  <c r="AA25" i="36"/>
  <c r="AA17" i="36"/>
  <c r="AA9" i="36"/>
  <c r="AA38" i="36"/>
  <c r="AA8" i="36"/>
  <c r="AA24" i="36"/>
  <c r="AA40" i="36"/>
  <c r="AA34" i="36"/>
  <c r="AA6" i="36"/>
  <c r="AT25" i="36"/>
  <c r="AT12" i="36"/>
  <c r="AT28" i="36"/>
  <c r="AT44" i="36"/>
  <c r="AT41" i="36"/>
  <c r="AT23" i="36"/>
  <c r="AF37" i="36"/>
  <c r="AF8" i="36"/>
  <c r="AF39" i="36"/>
  <c r="AF25" i="36"/>
  <c r="AF48" i="36"/>
  <c r="AF30" i="36"/>
  <c r="AF7" i="36"/>
  <c r="AF32" i="36"/>
  <c r="AF20" i="36"/>
  <c r="AF43" i="36"/>
  <c r="AF14" i="36"/>
  <c r="AF6" i="36"/>
  <c r="AF21" i="36"/>
  <c r="AF34" i="36"/>
  <c r="AF23" i="36"/>
  <c r="AF38" i="36"/>
  <c r="AF9" i="36"/>
  <c r="AF41" i="36"/>
  <c r="AF40" i="36"/>
  <c r="AF16" i="36"/>
  <c r="AF12" i="36"/>
  <c r="AF24" i="36"/>
  <c r="AF49" i="36"/>
  <c r="AF42" i="36"/>
  <c r="AF27" i="36"/>
  <c r="AF46" i="36"/>
  <c r="AF17" i="36"/>
  <c r="AF33" i="36"/>
  <c r="AF26" i="36"/>
  <c r="AF45" i="36"/>
  <c r="AF29" i="36"/>
  <c r="AF13" i="36"/>
  <c r="AF18" i="36"/>
  <c r="AF47" i="36"/>
  <c r="AF35" i="36"/>
  <c r="AF31" i="36"/>
  <c r="AF19" i="36"/>
  <c r="AF15" i="36"/>
  <c r="AF50" i="36"/>
  <c r="AF22" i="36"/>
  <c r="AF6" i="24"/>
  <c r="AF10" i="24"/>
  <c r="AF11" i="24"/>
  <c r="AF14" i="24"/>
  <c r="AF34" i="24"/>
  <c r="AF36" i="24"/>
  <c r="AF38" i="24"/>
  <c r="AF44" i="24"/>
  <c r="AF46" i="24"/>
  <c r="AF50" i="24"/>
  <c r="AT11" i="11"/>
  <c r="AT16" i="11"/>
  <c r="AT21" i="11"/>
  <c r="AT33" i="11"/>
  <c r="AT35" i="11"/>
  <c r="AT37" i="11"/>
  <c r="AT49" i="11"/>
  <c r="AT9" i="11"/>
  <c r="AT19" i="11"/>
  <c r="AF36" i="30"/>
  <c r="AF6" i="30"/>
  <c r="AF39" i="30"/>
  <c r="AF49" i="30"/>
  <c r="AF17" i="30"/>
  <c r="AF12" i="30"/>
  <c r="AF28" i="30"/>
  <c r="AF44" i="30"/>
  <c r="AF15" i="30"/>
  <c r="AF18" i="30"/>
  <c r="AF26" i="30"/>
  <c r="AF30" i="30"/>
  <c r="AF34" i="30"/>
  <c r="AF38" i="30"/>
  <c r="AF42" i="30"/>
  <c r="AF46" i="30"/>
  <c r="AF50" i="30"/>
  <c r="AF41" i="30"/>
  <c r="AF33" i="30"/>
  <c r="AF25" i="30"/>
  <c r="AF9" i="30"/>
  <c r="AF8" i="30"/>
  <c r="AF31" i="30"/>
  <c r="AF11" i="30"/>
  <c r="AF17" i="34"/>
  <c r="AF14" i="34"/>
  <c r="AF33" i="34"/>
  <c r="AF37" i="34"/>
  <c r="AF19" i="34"/>
  <c r="AF36" i="34"/>
  <c r="AF18" i="34"/>
  <c r="AF35" i="34"/>
  <c r="AF16" i="34"/>
  <c r="AF43" i="34"/>
  <c r="AF24" i="34"/>
  <c r="AF6" i="34"/>
  <c r="AF42" i="34"/>
  <c r="AF23" i="34"/>
  <c r="AF9" i="34"/>
  <c r="AF25" i="34"/>
  <c r="AF41" i="34"/>
  <c r="AF22" i="34"/>
  <c r="AF13" i="34"/>
  <c r="AF50" i="34"/>
  <c r="AF31" i="34"/>
  <c r="AG45" i="12"/>
  <c r="AF49" i="15"/>
  <c r="AF33" i="15"/>
  <c r="AF25" i="15"/>
  <c r="AF19" i="15"/>
  <c r="AF37" i="15"/>
  <c r="AF47" i="15"/>
  <c r="AF15" i="15"/>
  <c r="AF27" i="15"/>
  <c r="AF43" i="15"/>
  <c r="AF17" i="15"/>
  <c r="AF9" i="15"/>
  <c r="AC18" i="12"/>
  <c r="AC21" i="12"/>
  <c r="AC14" i="12"/>
  <c r="AC28" i="12"/>
  <c r="AA10" i="11"/>
  <c r="AA50" i="11"/>
  <c r="AG9" i="12"/>
  <c r="AG50" i="12"/>
  <c r="AH28" i="5"/>
  <c r="AG24" i="3"/>
  <c r="AC28" i="24"/>
  <c r="AT47" i="30"/>
  <c r="AT43" i="30"/>
  <c r="AT39" i="30"/>
  <c r="AT35" i="30"/>
  <c r="AT31" i="30"/>
  <c r="AT27" i="30"/>
  <c r="AT23" i="30"/>
  <c r="AT19" i="30"/>
  <c r="AT15" i="30"/>
  <c r="AT11" i="30"/>
  <c r="AT7" i="30"/>
  <c r="AT42" i="30"/>
  <c r="AT26" i="30"/>
  <c r="AT10" i="30"/>
  <c r="AT40" i="30"/>
  <c r="AT24" i="30"/>
  <c r="AA49" i="30"/>
  <c r="AA12" i="30"/>
  <c r="AA20" i="30"/>
  <c r="AA28" i="30"/>
  <c r="AA36" i="30"/>
  <c r="AA44" i="30"/>
  <c r="AA6" i="30"/>
  <c r="AA14" i="30"/>
  <c r="AA22" i="30"/>
  <c r="AA30" i="30"/>
  <c r="AA38" i="30"/>
  <c r="AA46" i="30"/>
  <c r="AA7" i="30"/>
  <c r="AA11" i="30"/>
  <c r="AA15" i="30"/>
  <c r="AA19" i="30"/>
  <c r="AA23" i="30"/>
  <c r="AA27" i="30"/>
  <c r="AT49" i="30"/>
  <c r="AT12" i="30"/>
  <c r="AT20" i="30"/>
  <c r="AT28" i="30"/>
  <c r="AT36" i="30"/>
  <c r="AT44" i="30"/>
  <c r="AT6" i="30"/>
  <c r="AT14" i="30"/>
  <c r="AT22" i="30"/>
  <c r="AT30" i="30"/>
  <c r="AT38" i="30"/>
  <c r="AT46" i="30"/>
  <c r="AC44" i="34"/>
  <c r="AC33" i="34"/>
  <c r="AC22" i="34"/>
  <c r="AC10" i="34"/>
  <c r="AC46" i="34"/>
  <c r="AC36" i="34"/>
  <c r="AC25" i="34"/>
  <c r="AC13" i="34"/>
  <c r="AD6" i="34"/>
  <c r="AB6" i="34"/>
  <c r="AD49" i="35"/>
  <c r="AD41" i="35"/>
  <c r="AF24" i="35"/>
  <c r="AT17" i="36"/>
  <c r="AT8" i="36"/>
  <c r="AT16" i="36"/>
  <c r="AT24" i="36"/>
  <c r="AT32" i="36"/>
  <c r="AT40" i="36"/>
  <c r="AT48" i="36"/>
  <c r="AT37" i="36"/>
  <c r="AT45" i="36"/>
  <c r="AB25" i="36"/>
  <c r="AB17" i="36"/>
  <c r="AB9" i="36"/>
  <c r="AT15" i="36"/>
  <c r="AB46" i="36"/>
  <c r="AB30" i="36"/>
  <c r="AB14" i="36"/>
  <c r="AB16" i="36"/>
  <c r="AB8" i="36"/>
  <c r="AB28" i="36"/>
  <c r="AC45" i="36"/>
  <c r="AC41" i="36"/>
  <c r="AC37" i="36"/>
  <c r="AC33" i="36"/>
  <c r="AC29" i="36"/>
  <c r="AC25" i="36"/>
  <c r="AC21" i="36"/>
  <c r="AC17" i="36"/>
  <c r="AC13" i="36"/>
  <c r="AC9" i="36"/>
  <c r="AC36" i="36"/>
  <c r="AC20" i="36"/>
  <c r="AC6" i="36"/>
  <c r="AC14" i="36"/>
  <c r="AC22" i="36"/>
  <c r="AC30" i="36"/>
  <c r="AC38" i="36"/>
  <c r="AC46" i="36"/>
  <c r="AC49" i="36"/>
  <c r="AC32" i="36"/>
  <c r="AB43" i="36"/>
  <c r="AB35" i="36"/>
  <c r="AB27" i="36"/>
  <c r="AB23" i="36"/>
  <c r="AB19" i="36"/>
  <c r="AB15" i="36"/>
  <c r="AB11" i="36"/>
  <c r="AB7" i="36"/>
  <c r="AB50" i="36"/>
  <c r="AB42" i="36"/>
  <c r="AB34" i="36"/>
  <c r="AB26" i="36"/>
  <c r="AB18" i="36"/>
  <c r="AB10" i="36"/>
  <c r="AB48" i="36"/>
  <c r="AB40" i="36"/>
  <c r="AB24" i="36"/>
  <c r="AA47" i="36"/>
  <c r="AA43" i="36"/>
  <c r="AA39" i="36"/>
  <c r="AA35" i="36"/>
  <c r="AA31" i="36"/>
  <c r="AA27" i="36"/>
  <c r="AA23" i="36"/>
  <c r="AA19" i="36"/>
  <c r="AA15" i="36"/>
  <c r="AA11" i="36"/>
  <c r="AA7" i="36"/>
  <c r="AA46" i="36"/>
  <c r="AA30" i="36"/>
  <c r="AA14" i="36"/>
  <c r="AA12" i="36"/>
  <c r="AA20" i="36"/>
  <c r="AA28" i="36"/>
  <c r="AA36" i="36"/>
  <c r="AA44" i="36"/>
  <c r="AA49" i="36"/>
  <c r="AA42" i="36"/>
  <c r="AA26" i="36"/>
  <c r="AA10" i="36"/>
  <c r="AT29" i="36"/>
  <c r="AT21" i="36"/>
  <c r="AT13" i="36"/>
  <c r="AT6" i="36"/>
  <c r="AT10" i="36"/>
  <c r="AT14" i="36"/>
  <c r="AT18" i="36"/>
  <c r="AT22" i="36"/>
  <c r="AT26" i="36"/>
  <c r="AT30" i="36"/>
  <c r="AT34" i="36"/>
  <c r="AT38" i="36"/>
  <c r="AT42" i="36"/>
  <c r="AT46" i="36"/>
  <c r="AT50" i="36"/>
  <c r="AT35" i="36"/>
  <c r="AT39" i="36"/>
  <c r="AT43" i="36"/>
  <c r="AT47" i="36"/>
  <c r="AT19" i="36"/>
  <c r="AT31" i="36"/>
  <c r="AT7" i="36"/>
  <c r="AE28" i="24"/>
  <c r="AE18" i="36"/>
  <c r="AE7" i="36"/>
  <c r="AE31" i="36"/>
  <c r="AE39" i="36"/>
  <c r="AE7" i="12"/>
  <c r="AE13" i="12"/>
  <c r="AE27" i="11"/>
  <c r="AE42" i="11"/>
  <c r="AE44" i="11"/>
  <c r="AE43" i="11"/>
  <c r="AE26" i="11"/>
  <c r="AE37" i="11"/>
  <c r="AE6" i="11"/>
  <c r="AE36" i="11"/>
  <c r="AE29" i="11"/>
  <c r="AE45" i="11"/>
  <c r="AE28" i="11"/>
  <c r="AE35" i="11"/>
  <c r="AE34" i="11"/>
  <c r="AE50" i="11"/>
  <c r="AE21" i="30"/>
  <c r="AE27" i="30"/>
  <c r="AE29" i="30"/>
  <c r="AE43" i="30"/>
  <c r="AE45" i="30"/>
  <c r="AE35" i="9"/>
  <c r="AE21" i="9"/>
  <c r="AE12" i="9"/>
  <c r="AE10" i="9"/>
  <c r="AE13" i="9"/>
  <c r="AE44" i="9"/>
  <c r="AE14" i="9"/>
  <c r="AE22" i="9"/>
  <c r="AE18" i="9"/>
  <c r="AE24" i="9"/>
  <c r="AE16" i="9"/>
  <c r="AE7" i="9"/>
  <c r="AE33" i="9"/>
  <c r="AE19" i="9"/>
  <c r="AE15" i="9"/>
  <c r="AE11" i="9"/>
  <c r="AE9" i="9"/>
  <c r="AE17" i="9"/>
  <c r="AE20" i="9"/>
  <c r="AE8" i="9"/>
  <c r="AE6" i="9"/>
  <c r="AE29" i="34"/>
  <c r="AE45" i="34"/>
  <c r="AE21" i="34"/>
  <c r="AE37" i="34"/>
  <c r="AE9" i="34"/>
  <c r="AE25" i="34"/>
  <c r="AE24" i="34"/>
  <c r="AE40" i="34"/>
  <c r="AE48" i="34"/>
  <c r="AE11" i="34"/>
  <c r="AE19" i="34"/>
  <c r="AE27" i="34"/>
  <c r="AE35" i="34"/>
  <c r="AE43" i="34"/>
  <c r="AE6" i="34"/>
  <c r="AE42" i="34"/>
  <c r="AE7" i="34"/>
  <c r="AE39" i="34"/>
  <c r="AE32" i="34"/>
  <c r="AE49" i="34"/>
  <c r="AE30" i="34"/>
  <c r="AE12" i="34"/>
  <c r="AE38" i="34"/>
  <c r="AE20" i="34"/>
  <c r="AE46" i="34"/>
  <c r="AE28" i="34"/>
  <c r="AE10" i="34"/>
  <c r="AE36" i="34"/>
  <c r="AE18" i="34"/>
  <c r="AE44" i="34"/>
  <c r="AE26" i="34"/>
  <c r="AE8" i="34"/>
  <c r="AE34" i="34"/>
  <c r="AE16" i="34"/>
  <c r="AE33" i="34"/>
  <c r="AE14" i="34"/>
  <c r="AE15" i="34"/>
  <c r="AE31" i="34"/>
  <c r="AE47" i="34"/>
  <c r="AE22" i="34"/>
  <c r="AD30" i="34"/>
  <c r="AD24" i="34"/>
  <c r="AD29" i="34"/>
  <c r="AD13" i="34"/>
  <c r="AD8" i="34"/>
  <c r="AD43" i="34"/>
  <c r="AD46" i="34"/>
  <c r="AD36" i="34"/>
  <c r="AD27" i="34"/>
  <c r="AD16" i="34"/>
  <c r="AD7" i="34"/>
  <c r="AD12" i="34"/>
  <c r="AD17" i="34"/>
  <c r="AD23" i="34"/>
  <c r="AD28" i="34"/>
  <c r="AD33" i="34"/>
  <c r="AD38" i="34"/>
  <c r="AD42" i="34"/>
  <c r="AD47" i="34"/>
  <c r="AD45" i="34"/>
  <c r="AD9" i="34"/>
  <c r="AD14" i="34"/>
  <c r="AT46" i="34"/>
  <c r="AT9" i="34"/>
  <c r="AT23" i="34"/>
  <c r="AT34" i="34"/>
  <c r="AT48" i="34"/>
  <c r="AT8" i="34"/>
  <c r="AT19" i="34"/>
  <c r="AT33" i="34"/>
  <c r="AT47" i="34"/>
  <c r="AT11" i="34"/>
  <c r="AT39" i="34"/>
  <c r="AT15" i="34"/>
  <c r="AT40" i="34"/>
  <c r="AT27" i="34"/>
  <c r="AT17" i="34"/>
  <c r="AT42" i="34"/>
  <c r="AT12" i="34"/>
  <c r="AT28" i="34"/>
  <c r="AT44" i="34"/>
  <c r="AT21" i="34"/>
  <c r="AT37" i="34"/>
  <c r="AT6" i="34"/>
  <c r="AT22" i="34"/>
  <c r="AT38" i="34"/>
  <c r="AT30" i="34"/>
  <c r="AT45" i="34"/>
  <c r="AT13" i="34"/>
  <c r="AT20" i="34"/>
  <c r="AT31" i="34"/>
  <c r="AT16" i="34"/>
  <c r="AT50" i="34"/>
  <c r="AT49" i="34"/>
  <c r="AT24" i="34"/>
  <c r="AT32" i="34"/>
  <c r="AT7" i="34"/>
  <c r="AA19" i="35"/>
  <c r="AA44" i="12"/>
  <c r="AA19" i="12"/>
  <c r="AA25" i="12"/>
  <c r="AA48" i="12"/>
  <c r="AA16" i="12"/>
  <c r="AA20" i="12"/>
  <c r="AA17" i="12"/>
  <c r="AA8" i="12"/>
  <c r="AC8" i="12"/>
  <c r="AA24" i="12"/>
  <c r="AA13" i="12"/>
  <c r="AA33" i="12"/>
  <c r="AA29" i="12"/>
  <c r="AA23" i="12"/>
  <c r="AA21" i="12"/>
  <c r="AA45" i="12"/>
  <c r="AA28" i="12"/>
  <c r="AA9" i="12"/>
  <c r="AA40" i="12"/>
  <c r="AA14" i="12"/>
  <c r="AA10" i="12"/>
  <c r="AA41" i="12"/>
  <c r="AA32" i="12"/>
  <c r="AA37" i="12"/>
  <c r="AA36" i="12"/>
  <c r="AA7" i="12"/>
  <c r="AD47" i="15"/>
  <c r="AC35" i="15"/>
  <c r="AC38" i="15"/>
  <c r="AD42" i="15"/>
  <c r="AD23" i="15"/>
  <c r="AD37" i="15"/>
  <c r="AD6" i="15"/>
  <c r="AD24" i="15"/>
  <c r="AD14" i="15"/>
  <c r="AD16" i="15"/>
  <c r="AD19" i="15"/>
  <c r="AD7" i="15"/>
  <c r="AD8" i="15"/>
  <c r="AD11" i="15"/>
  <c r="AD29" i="15"/>
  <c r="AD22" i="15"/>
  <c r="AD39" i="15"/>
  <c r="AD15" i="15"/>
  <c r="AD33" i="15"/>
  <c r="AD10" i="15"/>
  <c r="AC30" i="15"/>
  <c r="AC42" i="15"/>
  <c r="AA36" i="5"/>
  <c r="AA26" i="5"/>
  <c r="AA17" i="5"/>
  <c r="AA32" i="5"/>
  <c r="AA24" i="5"/>
  <c r="AA49" i="5"/>
  <c r="AA40" i="5"/>
  <c r="AA33" i="5"/>
  <c r="AA6" i="5"/>
  <c r="AA46" i="5"/>
  <c r="AG21" i="3"/>
  <c r="AG12" i="3"/>
  <c r="AG23" i="3"/>
  <c r="AG25" i="3"/>
  <c r="AG10" i="3"/>
  <c r="AG14" i="3"/>
  <c r="AG8" i="3"/>
  <c r="AG9" i="3"/>
  <c r="AG15" i="3"/>
  <c r="AG18" i="3"/>
  <c r="AG20" i="3"/>
  <c r="AG19" i="3"/>
  <c r="AG22" i="3"/>
  <c r="AG6" i="3"/>
  <c r="AG11" i="3"/>
  <c r="AG27" i="3"/>
  <c r="AG28" i="3"/>
  <c r="AG7" i="3"/>
  <c r="AG32" i="3"/>
  <c r="AG34" i="3"/>
  <c r="AG13" i="3"/>
  <c r="AG8" i="12"/>
  <c r="AG11" i="12"/>
  <c r="AG38" i="12"/>
  <c r="AG46" i="12"/>
  <c r="AG12" i="12"/>
  <c r="AG18" i="12"/>
  <c r="AG13" i="12"/>
  <c r="AA12" i="35"/>
  <c r="AC34" i="12"/>
  <c r="AG27" i="12"/>
  <c r="AG16" i="12"/>
  <c r="AG10" i="12"/>
  <c r="AG7" i="12"/>
  <c r="AC26" i="15"/>
  <c r="AC27" i="15"/>
  <c r="AF39" i="34"/>
  <c r="AF7" i="34"/>
  <c r="AG35" i="12"/>
  <c r="AG42" i="12"/>
  <c r="AG32" i="12"/>
  <c r="AG37" i="12"/>
  <c r="AG14" i="12"/>
  <c r="AH10" i="5"/>
  <c r="AH22" i="5"/>
  <c r="AA9" i="35"/>
  <c r="AG34" i="12"/>
  <c r="AG19" i="12"/>
  <c r="AG21" i="12"/>
  <c r="AG29" i="12"/>
  <c r="AH26" i="5"/>
  <c r="AG43" i="12"/>
  <c r="AG26" i="12"/>
  <c r="AG40" i="12"/>
  <c r="AG15" i="12"/>
  <c r="AD50" i="12"/>
  <c r="AD8" i="12"/>
  <c r="AC12" i="34"/>
  <c r="AB45" i="35"/>
  <c r="AB7" i="35"/>
  <c r="AB16" i="35"/>
  <c r="AA48" i="5"/>
  <c r="AB19" i="24"/>
  <c r="AB16" i="24"/>
  <c r="AB18" i="24"/>
  <c r="AB35" i="24"/>
  <c r="AB21" i="24"/>
  <c r="AB26" i="24"/>
  <c r="AB25" i="24"/>
  <c r="AB41" i="24"/>
  <c r="AB11" i="24"/>
  <c r="AB22" i="24"/>
  <c r="AB42" i="24"/>
  <c r="AB29" i="24"/>
  <c r="AB45" i="24"/>
  <c r="AB44" i="24"/>
  <c r="AB31" i="24"/>
  <c r="AB47" i="24"/>
  <c r="AB50" i="24"/>
  <c r="AB30" i="24"/>
  <c r="AB10" i="24"/>
  <c r="AB33" i="24"/>
  <c r="AB49" i="24"/>
  <c r="AB7" i="24"/>
  <c r="AB37" i="24"/>
  <c r="AB17" i="24"/>
  <c r="AB39" i="24"/>
  <c r="AB34" i="24"/>
  <c r="AB24" i="24"/>
  <c r="AB15" i="24"/>
  <c r="AB8" i="24"/>
  <c r="AB28" i="24"/>
  <c r="AB13" i="24"/>
  <c r="AB23" i="24"/>
  <c r="AB46" i="24"/>
  <c r="AB36" i="24"/>
  <c r="AB20" i="24"/>
  <c r="AB9" i="24"/>
  <c r="AB12" i="24"/>
  <c r="AB14" i="24"/>
  <c r="AB27" i="24"/>
  <c r="AA42" i="5"/>
  <c r="AA38" i="5"/>
  <c r="AC40" i="34"/>
  <c r="AC11" i="34"/>
  <c r="AC32" i="34"/>
  <c r="AC15" i="34"/>
  <c r="AC34" i="34"/>
  <c r="AC8" i="34"/>
  <c r="AC16" i="34"/>
  <c r="AA50" i="5"/>
  <c r="AC7" i="34"/>
  <c r="AB14" i="15"/>
  <c r="AB11" i="15"/>
  <c r="AB49" i="15"/>
  <c r="AB28" i="15"/>
  <c r="AB50" i="15"/>
  <c r="AB16" i="15"/>
  <c r="AB12" i="15"/>
  <c r="AB34" i="15"/>
  <c r="AB19" i="15"/>
  <c r="AB46" i="15"/>
  <c r="AB36" i="15"/>
  <c r="AB27" i="15"/>
  <c r="AB10" i="15"/>
  <c r="AB23" i="15"/>
  <c r="AD18" i="15"/>
  <c r="AD32" i="15"/>
  <c r="AD50" i="15"/>
  <c r="AD31" i="15"/>
  <c r="AD9" i="15"/>
  <c r="AD12" i="15"/>
  <c r="AD45" i="15"/>
  <c r="AD26" i="15"/>
  <c r="AD48" i="15"/>
  <c r="AD34" i="15"/>
  <c r="AD40" i="15"/>
  <c r="AD13" i="15"/>
  <c r="AD17" i="15"/>
  <c r="AD20" i="15"/>
  <c r="AB35" i="15"/>
  <c r="AC6" i="24"/>
  <c r="AC17" i="34"/>
  <c r="AF13" i="24"/>
  <c r="AF8" i="24"/>
  <c r="AF31" i="24"/>
  <c r="AF47" i="24"/>
  <c r="AF20" i="24"/>
  <c r="AF26" i="24"/>
  <c r="AF21" i="24"/>
  <c r="AF37" i="24"/>
  <c r="AF24" i="24"/>
  <c r="AF25" i="24"/>
  <c r="AF41" i="24"/>
  <c r="AF28" i="24"/>
  <c r="AF27" i="24"/>
  <c r="AF22" i="24"/>
  <c r="AF40" i="24"/>
  <c r="AF29" i="24"/>
  <c r="AF45" i="24"/>
  <c r="AF39" i="24"/>
  <c r="AF18" i="24"/>
  <c r="AF17" i="24"/>
  <c r="AC17" i="24"/>
  <c r="AF42" i="24"/>
  <c r="AF19" i="24"/>
  <c r="AF33" i="24"/>
  <c r="AF23" i="24"/>
  <c r="AA44" i="5"/>
  <c r="AC32" i="24"/>
  <c r="AC30" i="24"/>
  <c r="AC29" i="24"/>
  <c r="AC45" i="24"/>
  <c r="AC44" i="24"/>
  <c r="AC12" i="24"/>
  <c r="AC42" i="24"/>
  <c r="AC18" i="24"/>
  <c r="AC35" i="24"/>
  <c r="AC21" i="24"/>
  <c r="AC36" i="24"/>
  <c r="AC50" i="24"/>
  <c r="AC23" i="24"/>
  <c r="AC39" i="24"/>
  <c r="AC13" i="24"/>
  <c r="AC16" i="24"/>
  <c r="AC22" i="24"/>
  <c r="AC14" i="24"/>
  <c r="AC25" i="24"/>
  <c r="AC41" i="24"/>
  <c r="AC11" i="24"/>
  <c r="AC24" i="24"/>
  <c r="AC26" i="24"/>
  <c r="AC10" i="24"/>
  <c r="AC27" i="24"/>
  <c r="AC43" i="24"/>
  <c r="AC9" i="24"/>
  <c r="AC48" i="24"/>
  <c r="AC33" i="24"/>
  <c r="AC31" i="24"/>
  <c r="AC7" i="24"/>
  <c r="AC37" i="24"/>
  <c r="AC38" i="24"/>
  <c r="AC34" i="24"/>
  <c r="AC47" i="24"/>
  <c r="AC49" i="24"/>
  <c r="AC46" i="24"/>
  <c r="AC15" i="24"/>
  <c r="AC8" i="24"/>
  <c r="AC19" i="24"/>
  <c r="AC20" i="24"/>
  <c r="AC40" i="24"/>
  <c r="AC19" i="34"/>
  <c r="AA23" i="5"/>
  <c r="AA37" i="5"/>
  <c r="AA18" i="5"/>
  <c r="AA28" i="5"/>
  <c r="AA47" i="5"/>
  <c r="AA29" i="5"/>
  <c r="AA13" i="5"/>
  <c r="AA11" i="5"/>
  <c r="AA43" i="5"/>
  <c r="AA22" i="5"/>
  <c r="AA10" i="5"/>
  <c r="AA7" i="5"/>
  <c r="AA41" i="5"/>
  <c r="AA21" i="5"/>
  <c r="AA9" i="5"/>
  <c r="AA39" i="5"/>
  <c r="AA20" i="5"/>
  <c r="AA8" i="5"/>
  <c r="AA27" i="5"/>
  <c r="AA16" i="5"/>
  <c r="AA14" i="5"/>
  <c r="AA19" i="5"/>
  <c r="AA12" i="5"/>
  <c r="AA30" i="5"/>
  <c r="AA15" i="5"/>
  <c r="AA35" i="5"/>
  <c r="AA31" i="5"/>
  <c r="AA45" i="5"/>
  <c r="AA34" i="5"/>
  <c r="AA14" i="9"/>
  <c r="AA16" i="9"/>
  <c r="AC15" i="12"/>
  <c r="AC25" i="12"/>
  <c r="AC26" i="12"/>
  <c r="AC29" i="12"/>
  <c r="AC42" i="12"/>
  <c r="AC11" i="12"/>
  <c r="AC49" i="12"/>
  <c r="AC16" i="12"/>
  <c r="AC41" i="12"/>
  <c r="AC40" i="12"/>
  <c r="AC45" i="12"/>
  <c r="AC7" i="12"/>
  <c r="AC37" i="12"/>
  <c r="AC20" i="12"/>
  <c r="AC33" i="12"/>
  <c r="AC50" i="15"/>
  <c r="AC25" i="15"/>
  <c r="AC29" i="15"/>
  <c r="AC41" i="15"/>
  <c r="AC49" i="15"/>
  <c r="AC46" i="15"/>
  <c r="AC33" i="15"/>
  <c r="AC34" i="15"/>
  <c r="AC37" i="15"/>
  <c r="AA18" i="11"/>
  <c r="AA7" i="11"/>
  <c r="AA42" i="11"/>
  <c r="AA28" i="11"/>
  <c r="AA12" i="11"/>
  <c r="AA27" i="11"/>
  <c r="AA43" i="11"/>
  <c r="AA13" i="11"/>
  <c r="AA32" i="11"/>
  <c r="AA25" i="11"/>
  <c r="AA9" i="11"/>
  <c r="AA36" i="11"/>
  <c r="AA47" i="11"/>
  <c r="AA14" i="11"/>
  <c r="AA34" i="11"/>
  <c r="AA40" i="11"/>
  <c r="AA31" i="11"/>
  <c r="AA49" i="11"/>
  <c r="AA20" i="11"/>
  <c r="AA44" i="11"/>
  <c r="AA33" i="11"/>
  <c r="AA21" i="11"/>
  <c r="AA22" i="11"/>
  <c r="AA17" i="11"/>
  <c r="AA26" i="11"/>
  <c r="AA48" i="11"/>
  <c r="AA35" i="11"/>
  <c r="AA19" i="11"/>
  <c r="AA16" i="11"/>
  <c r="AA39" i="11"/>
  <c r="AA15" i="11"/>
  <c r="AA24" i="11"/>
  <c r="AA8" i="11"/>
  <c r="AA23" i="11"/>
  <c r="AA41" i="11"/>
  <c r="AA11" i="11"/>
  <c r="AG45" i="35"/>
  <c r="AG12" i="35"/>
  <c r="AG19" i="35"/>
  <c r="AG16" i="35"/>
  <c r="AG17" i="35"/>
  <c r="AG11" i="35"/>
  <c r="AF12" i="11"/>
  <c r="AF40" i="11"/>
  <c r="AF19" i="11"/>
  <c r="AF33" i="11"/>
  <c r="AF29" i="11"/>
  <c r="AF11" i="11"/>
  <c r="AF32" i="11"/>
  <c r="AF23" i="11"/>
  <c r="AF13" i="11"/>
  <c r="AF14" i="11"/>
  <c r="AA15" i="35"/>
  <c r="AA44" i="35"/>
  <c r="AA45" i="35"/>
  <c r="AA18" i="12"/>
  <c r="AA47" i="12"/>
  <c r="AA42" i="12"/>
  <c r="AA27" i="12"/>
  <c r="AA6" i="12"/>
  <c r="AA22" i="12"/>
  <c r="AA12" i="12"/>
  <c r="AA26" i="12"/>
  <c r="AA39" i="12"/>
  <c r="AA49" i="12"/>
  <c r="AA34" i="12"/>
  <c r="AA15" i="12"/>
  <c r="AA43" i="12"/>
  <c r="AA50" i="12"/>
  <c r="AA35" i="12"/>
  <c r="AA11" i="12"/>
  <c r="AA31" i="12"/>
  <c r="AA50" i="15"/>
  <c r="AA36" i="15"/>
  <c r="AA27" i="15"/>
  <c r="AA44" i="15"/>
  <c r="AF6" i="9"/>
  <c r="AF40" i="34"/>
  <c r="AF26" i="34"/>
  <c r="AF8" i="34"/>
  <c r="AF45" i="34"/>
  <c r="AF12" i="34"/>
  <c r="AF28" i="34"/>
  <c r="AF30" i="34"/>
  <c r="AF11" i="34"/>
  <c r="AF48" i="34"/>
  <c r="AF49" i="34"/>
  <c r="AF29" i="34"/>
  <c r="AF15" i="34"/>
  <c r="AF47" i="34"/>
  <c r="AC50" i="12"/>
  <c r="AC24" i="12"/>
  <c r="AD49" i="11"/>
  <c r="AD34" i="11"/>
  <c r="AD42" i="11"/>
  <c r="AD39" i="11"/>
  <c r="AD47" i="11"/>
  <c r="AD35" i="11"/>
  <c r="AD26" i="11"/>
  <c r="AD31" i="11"/>
  <c r="AD27" i="11"/>
  <c r="AD50" i="11"/>
  <c r="AD43" i="11"/>
  <c r="AD25" i="11"/>
  <c r="AB16" i="11"/>
  <c r="AB18" i="11"/>
  <c r="AA30" i="12"/>
  <c r="AG47" i="35"/>
  <c r="AG23" i="35"/>
  <c r="AD14" i="35"/>
  <c r="AD46" i="35"/>
  <c r="AD42" i="35"/>
  <c r="AD30" i="35"/>
  <c r="AA38" i="12"/>
  <c r="AJ18" i="12"/>
  <c r="AL22" i="30"/>
  <c r="AJ6" i="34"/>
  <c r="AL6" i="34"/>
  <c r="AN18" i="12"/>
  <c r="AN20" i="30"/>
  <c r="AL18" i="30"/>
  <c r="AL21" i="30"/>
  <c r="AN21" i="24"/>
  <c r="AN22" i="24"/>
  <c r="AJ21" i="24"/>
  <c r="AJ22" i="30"/>
  <c r="AN20" i="24"/>
  <c r="AL20" i="24"/>
  <c r="AL22" i="24"/>
  <c r="AJ18" i="24"/>
  <c r="AJ26" i="24"/>
  <c r="AL18" i="12"/>
  <c r="AN6" i="34"/>
  <c r="AL21" i="36"/>
  <c r="AJ19" i="30"/>
  <c r="AN20" i="36"/>
  <c r="AJ20" i="36"/>
  <c r="AN25" i="36"/>
  <c r="AL26" i="36"/>
  <c r="AL20" i="36"/>
  <c r="AL28" i="24"/>
  <c r="AL21" i="24"/>
  <c r="AN26" i="24"/>
  <c r="AN18" i="24"/>
  <c r="AN27" i="24"/>
  <c r="AN28" i="24"/>
  <c r="AJ27" i="24"/>
  <c r="AJ28" i="24"/>
  <c r="AL27" i="24"/>
  <c r="AJ22" i="24"/>
  <c r="AL18" i="24"/>
  <c r="AJ26" i="36"/>
  <c r="AN26" i="36"/>
  <c r="AJ25" i="36"/>
  <c r="AL25" i="36"/>
  <c r="AN22" i="36"/>
  <c r="AJ22" i="36"/>
  <c r="AL22" i="36"/>
  <c r="AN21" i="36"/>
  <c r="AJ21" i="36"/>
  <c r="AJ23" i="36"/>
  <c r="AL23" i="36"/>
  <c r="AN23" i="36"/>
  <c r="AL24" i="36"/>
  <c r="AJ24" i="36"/>
  <c r="AN24" i="36"/>
  <c r="AN27" i="36"/>
  <c r="AL27" i="36"/>
  <c r="AJ27" i="36"/>
  <c r="AN19" i="36"/>
  <c r="AL19" i="36"/>
  <c r="AJ19" i="36"/>
  <c r="AN19" i="12"/>
  <c r="AL19" i="12"/>
  <c r="AJ19" i="12"/>
  <c r="AN22" i="30"/>
  <c r="AN18" i="30"/>
  <c r="AJ18" i="30"/>
  <c r="AJ21" i="30"/>
  <c r="AN21" i="30"/>
  <c r="AN19" i="30"/>
  <c r="AL20" i="30"/>
  <c r="AL19" i="30"/>
  <c r="AJ20" i="30"/>
  <c r="AN19" i="24"/>
  <c r="AL19" i="24"/>
  <c r="AJ19" i="24"/>
  <c r="AN25" i="24"/>
  <c r="AL25" i="24"/>
  <c r="AJ25" i="24"/>
  <c r="AN24" i="24"/>
  <c r="AL24" i="24"/>
  <c r="AJ24" i="24"/>
  <c r="AN23" i="24"/>
  <c r="AL23" i="24"/>
  <c r="AJ23" i="24"/>
  <c r="AN23" i="5"/>
  <c r="AL23" i="5"/>
  <c r="AJ23" i="5"/>
  <c r="AK6" i="34" a="1"/>
  <c r="AK24" i="34"/>
  <c r="AO6" i="34" a="1"/>
  <c r="AO18" i="34"/>
  <c r="AM6" i="34" a="1"/>
  <c r="AK19" i="34"/>
  <c r="AK16" i="34"/>
  <c r="AK31" i="34"/>
  <c r="AK28" i="34"/>
  <c r="AK43" i="34"/>
  <c r="AK42" i="34"/>
  <c r="AK7" i="34"/>
  <c r="AK33" i="34"/>
  <c r="AK47" i="34"/>
  <c r="AK23" i="34"/>
  <c r="AK10" i="34"/>
  <c r="AK35" i="34"/>
  <c r="AK50" i="34"/>
  <c r="AK49" i="34"/>
  <c r="AK38" i="34"/>
  <c r="AK13" i="34"/>
  <c r="AK32" i="34"/>
  <c r="AK46" i="34"/>
  <c r="AK22" i="34"/>
  <c r="AK21" i="34"/>
  <c r="AK25" i="34"/>
  <c r="AK20" i="34"/>
  <c r="AK17" i="34"/>
  <c r="AK40" i="34"/>
  <c r="AK14" i="34"/>
  <c r="AK30" i="34"/>
  <c r="AK41" i="34"/>
  <c r="AK9" i="34"/>
  <c r="AK45" i="34"/>
  <c r="AK27" i="34"/>
  <c r="AK29" i="34"/>
  <c r="AK18" i="34"/>
  <c r="AK48" i="34"/>
  <c r="AK11" i="34"/>
  <c r="AK37" i="34"/>
  <c r="AK12" i="34"/>
  <c r="AK34" i="34"/>
  <c r="AK15" i="34"/>
  <c r="AK39" i="34"/>
  <c r="AK26" i="34"/>
  <c r="AK8" i="34"/>
  <c r="AK44" i="34"/>
  <c r="AK6" i="34"/>
  <c r="AK36" i="34"/>
  <c r="AO34" i="34"/>
  <c r="AO27" i="34"/>
  <c r="AO37" i="34"/>
  <c r="AO24" i="34"/>
  <c r="AO20" i="34"/>
  <c r="AO49" i="34"/>
  <c r="AO21" i="34"/>
  <c r="AO8" i="34"/>
  <c r="AO14" i="34"/>
  <c r="AO9" i="34"/>
  <c r="AO16" i="34"/>
  <c r="AO13" i="34"/>
  <c r="AO43" i="34"/>
  <c r="AO44" i="34"/>
  <c r="AO39" i="34"/>
  <c r="AO45" i="34"/>
  <c r="AO42" i="34"/>
  <c r="AO28" i="34"/>
  <c r="AO23" i="34"/>
  <c r="AO36" i="34"/>
  <c r="AO30" i="34"/>
  <c r="AO41" i="34"/>
  <c r="AO12" i="34"/>
  <c r="AO7" i="34"/>
  <c r="AO15" i="34"/>
  <c r="AO19" i="34"/>
  <c r="AO17" i="34"/>
  <c r="AO38" i="34"/>
  <c r="AO33" i="34"/>
  <c r="AO48" i="34"/>
  <c r="AO29" i="34"/>
  <c r="AO47" i="34"/>
  <c r="AO26" i="34"/>
  <c r="AO11" i="34"/>
  <c r="AO22" i="34"/>
  <c r="AO32" i="34"/>
  <c r="AO50" i="34"/>
  <c r="AO10" i="34"/>
  <c r="AO6" i="34"/>
  <c r="AO40" i="34"/>
  <c r="AO46" i="34"/>
  <c r="AO35" i="34"/>
  <c r="AO25" i="34"/>
  <c r="AO31" i="34"/>
  <c r="AM23" i="34"/>
  <c r="AM21" i="34"/>
  <c r="AM49" i="34"/>
  <c r="AM44" i="34"/>
  <c r="AM26" i="34"/>
  <c r="AM14" i="34"/>
  <c r="AM11" i="34"/>
  <c r="AM17" i="34"/>
  <c r="AM39" i="34"/>
  <c r="AM34" i="34"/>
  <c r="AM31" i="34"/>
  <c r="AM36" i="34"/>
  <c r="AM29" i="34"/>
  <c r="AM42" i="34"/>
  <c r="AM19" i="34"/>
  <c r="AM25" i="34"/>
  <c r="AM35" i="34"/>
  <c r="AM27" i="34"/>
  <c r="AM13" i="34"/>
  <c r="AM30" i="34"/>
  <c r="AM47" i="34"/>
  <c r="AM9" i="34"/>
  <c r="AM40" i="34"/>
  <c r="AM37" i="34"/>
  <c r="AM24" i="34"/>
  <c r="AM32" i="34"/>
  <c r="AM41" i="34"/>
  <c r="AM6" i="34"/>
  <c r="AM43" i="34"/>
  <c r="AM46" i="34"/>
  <c r="AM50" i="34"/>
  <c r="AM22" i="34"/>
  <c r="AM10" i="34"/>
  <c r="AM38" i="34"/>
  <c r="AM18" i="34"/>
  <c r="AM20" i="34"/>
  <c r="AM45" i="34"/>
  <c r="AM15" i="34"/>
  <c r="AM48" i="34"/>
  <c r="AM33" i="34"/>
  <c r="AM12" i="34"/>
  <c r="AM7" i="34"/>
  <c r="AM8" i="34"/>
  <c r="AM16" i="34"/>
  <c r="AM28" i="34"/>
  <c r="AQ6" i="34" a="1"/>
  <c r="AQ14" i="34"/>
  <c r="AQ20" i="34"/>
  <c r="AQ15" i="34"/>
  <c r="AQ47" i="34"/>
  <c r="AQ37" i="34"/>
  <c r="AQ43" i="34"/>
  <c r="AQ50" i="34"/>
  <c r="AQ8" i="34"/>
  <c r="AQ26" i="34"/>
  <c r="AQ10" i="34"/>
  <c r="AQ19" i="34"/>
  <c r="AQ23" i="34"/>
  <c r="AQ46" i="34"/>
  <c r="AQ34" i="34"/>
  <c r="AQ21" i="34"/>
  <c r="AQ49" i="34"/>
  <c r="AQ9" i="34"/>
  <c r="AQ6" i="34"/>
  <c r="AQ42" i="34"/>
  <c r="AQ28" i="34"/>
  <c r="AQ35" i="34"/>
  <c r="AQ41" i="34"/>
  <c r="AQ24" i="34"/>
  <c r="AQ33" i="34"/>
  <c r="AQ38" i="34"/>
  <c r="AQ32" i="34"/>
  <c r="AQ39" i="34"/>
  <c r="AQ17" i="34"/>
  <c r="AQ40" i="34"/>
  <c r="AQ29" i="34"/>
  <c r="AQ48" i="34"/>
  <c r="AQ18" i="34"/>
  <c r="AQ7" i="34"/>
  <c r="AQ44" i="34"/>
  <c r="AQ27" i="34"/>
  <c r="AQ25" i="34"/>
  <c r="AQ36" i="34"/>
  <c r="AQ13" i="34"/>
  <c r="AQ30" i="34"/>
  <c r="AQ31" i="34"/>
  <c r="AQ16" i="34"/>
  <c r="AQ11" i="34"/>
  <c r="AQ22" i="34"/>
  <c r="AQ12" i="34"/>
  <c r="AQ45" i="34"/>
  <c r="AS6" i="34" a="1"/>
  <c r="AS38" i="34"/>
  <c r="AS15" i="34"/>
  <c r="AS26" i="34"/>
  <c r="AS42" i="34"/>
  <c r="AS13" i="34"/>
  <c r="AS27" i="34"/>
  <c r="AS49" i="34"/>
  <c r="AS45" i="34"/>
  <c r="AS46" i="34"/>
  <c r="AS14" i="34"/>
  <c r="AS17" i="34"/>
  <c r="AS29" i="34"/>
  <c r="AS32" i="34"/>
  <c r="AS12" i="34"/>
  <c r="AS37" i="34"/>
  <c r="AS25" i="34"/>
  <c r="AS7" i="34"/>
  <c r="AS21" i="34"/>
  <c r="AS20" i="34"/>
  <c r="AS41" i="34"/>
  <c r="AS33" i="34"/>
  <c r="AS35" i="34"/>
  <c r="AS10" i="34"/>
  <c r="AS19" i="34"/>
  <c r="AS8" i="34"/>
  <c r="AS24" i="34"/>
  <c r="AS16" i="34"/>
  <c r="AS31" i="34"/>
  <c r="AS48" i="34"/>
  <c r="AS28" i="34"/>
  <c r="AS36" i="34"/>
  <c r="AS30" i="34"/>
  <c r="AS43" i="34"/>
  <c r="AS40" i="34"/>
  <c r="AS44" i="34"/>
  <c r="AS23" i="34"/>
  <c r="AS11" i="34"/>
  <c r="AS9" i="34"/>
  <c r="AS39" i="34"/>
  <c r="AS47" i="34"/>
  <c r="AS6" i="34"/>
  <c r="AS22" i="34"/>
  <c r="AS50" i="34"/>
  <c r="AS34" i="34"/>
  <c r="AS18" i="34"/>
  <c r="AC6" i="41" a="1"/>
  <c r="AC6" i="41" s="1"/>
  <c r="AA6" i="41" a="1"/>
  <c r="AA6" i="41" s="1"/>
  <c r="AC6" i="9" a="1"/>
  <c r="AC10" i="9" s="1"/>
  <c r="AC28" i="9"/>
  <c r="F41" i="4" a="1"/>
  <c r="AA26" i="35" l="1"/>
  <c r="AA38" i="35"/>
  <c r="AA48" i="35"/>
  <c r="AA7" i="35"/>
  <c r="AA40" i="35"/>
  <c r="AA27" i="35"/>
  <c r="AA31" i="35"/>
  <c r="AA20" i="35"/>
  <c r="AA33" i="35"/>
  <c r="AA42" i="35"/>
  <c r="AA25" i="35"/>
  <c r="AA46" i="35"/>
  <c r="AA35" i="35"/>
  <c r="AA39" i="35"/>
  <c r="AA36" i="35"/>
  <c r="AA14" i="35"/>
  <c r="AA34" i="35"/>
  <c r="AA8" i="35"/>
  <c r="AA50" i="35"/>
  <c r="AA10" i="35"/>
  <c r="AA11" i="35"/>
  <c r="AA29" i="35"/>
  <c r="AA43" i="35"/>
  <c r="AA18" i="35"/>
  <c r="AA24" i="35"/>
  <c r="AA16" i="35"/>
  <c r="AA17" i="35"/>
  <c r="AA32" i="35"/>
  <c r="AA13" i="35"/>
  <c r="AA28" i="35"/>
  <c r="AA21" i="35"/>
  <c r="AA41" i="35"/>
  <c r="AA23" i="35"/>
  <c r="AA37" i="35"/>
  <c r="AA47" i="35"/>
  <c r="AA49" i="35"/>
  <c r="AA22" i="35"/>
  <c r="AA6" i="35"/>
  <c r="AH46" i="15"/>
  <c r="AH29" i="15"/>
  <c r="AH12" i="35"/>
  <c r="AH33" i="39"/>
  <c r="AH41" i="39"/>
  <c r="AH29" i="36"/>
  <c r="AH45" i="36"/>
  <c r="AH48" i="41"/>
  <c r="AH19" i="41"/>
  <c r="AH6" i="39"/>
  <c r="AH23" i="39"/>
  <c r="AH31" i="39"/>
  <c r="AH39" i="39"/>
  <c r="AH47" i="39"/>
  <c r="AH30" i="39"/>
  <c r="AH22" i="39"/>
  <c r="AH29" i="39"/>
  <c r="AH37" i="39"/>
  <c r="AH45" i="39"/>
  <c r="AH46" i="39"/>
  <c r="AH18" i="39"/>
  <c r="AH26" i="39"/>
  <c r="AH34" i="39"/>
  <c r="AH42" i="39"/>
  <c r="AH50" i="39"/>
  <c r="AH30" i="15"/>
  <c r="AH23" i="15"/>
  <c r="AH11" i="15"/>
  <c r="AH18" i="15"/>
  <c r="AH14" i="15"/>
  <c r="AH33" i="15"/>
  <c r="AH15" i="15"/>
  <c r="AH9" i="15"/>
  <c r="AH39" i="15"/>
  <c r="AH44" i="15"/>
  <c r="AH45" i="15"/>
  <c r="AH36" i="15"/>
  <c r="AH47" i="15"/>
  <c r="AH40" i="15"/>
  <c r="AH35" i="15"/>
  <c r="AH24" i="15"/>
  <c r="AH16" i="15"/>
  <c r="AH12" i="15"/>
  <c r="AH10" i="15"/>
  <c r="AH7" i="15"/>
  <c r="AH30" i="30"/>
  <c r="AH38" i="30"/>
  <c r="AH48" i="36"/>
  <c r="AH6" i="36"/>
  <c r="AH31" i="36"/>
  <c r="AH39" i="36"/>
  <c r="AH47" i="36"/>
  <c r="AH44" i="24"/>
  <c r="AH22" i="40"/>
  <c r="AH30" i="40"/>
  <c r="AH38" i="40"/>
  <c r="AH46" i="40"/>
  <c r="AH44" i="30"/>
  <c r="AH6" i="30"/>
  <c r="AH49" i="30"/>
  <c r="AH46" i="30"/>
  <c r="AH31" i="30"/>
  <c r="AH33" i="30"/>
  <c r="AH47" i="30"/>
  <c r="AH26" i="30"/>
  <c r="AH34" i="30"/>
  <c r="AH42" i="30"/>
  <c r="AH50" i="30"/>
  <c r="AH36" i="30"/>
  <c r="AH41" i="30"/>
  <c r="AH25" i="30"/>
  <c r="AH7" i="30"/>
  <c r="AH8" i="30"/>
  <c r="AH9" i="30"/>
  <c r="AH10" i="30"/>
  <c r="AL10" i="30" s="1"/>
  <c r="AH11" i="30"/>
  <c r="AH12" i="30"/>
  <c r="AH13" i="30"/>
  <c r="AH19" i="40"/>
  <c r="AH47" i="40"/>
  <c r="AH42" i="40"/>
  <c r="AH26" i="40"/>
  <c r="AH39" i="40"/>
  <c r="AH40" i="40"/>
  <c r="AH15" i="40"/>
  <c r="AH32" i="40"/>
  <c r="AH12" i="40"/>
  <c r="AH50" i="40"/>
  <c r="AH25" i="40"/>
  <c r="AH41" i="40"/>
  <c r="AH6" i="40"/>
  <c r="AH18" i="40"/>
  <c r="AH10" i="40"/>
  <c r="AN10" i="40" s="1"/>
  <c r="AH24" i="40"/>
  <c r="AH45" i="40"/>
  <c r="AH21" i="40"/>
  <c r="AH31" i="40"/>
  <c r="AH34" i="40"/>
  <c r="AH36" i="40"/>
  <c r="AH43" i="40"/>
  <c r="AH11" i="40"/>
  <c r="AH48" i="40"/>
  <c r="AH28" i="40"/>
  <c r="AH23" i="40"/>
  <c r="AH16" i="40"/>
  <c r="AH7" i="40"/>
  <c r="AH35" i="40"/>
  <c r="AH14" i="40"/>
  <c r="AH33" i="40"/>
  <c r="AH29" i="40"/>
  <c r="AH13" i="40"/>
  <c r="AH17" i="40"/>
  <c r="AH20" i="40"/>
  <c r="AH44" i="40"/>
  <c r="AH50" i="35"/>
  <c r="AH40" i="35"/>
  <c r="AH29" i="30"/>
  <c r="AH37" i="30"/>
  <c r="AH45" i="30"/>
  <c r="AH14" i="30"/>
  <c r="AH15" i="30"/>
  <c r="AH8" i="12"/>
  <c r="AH40" i="12"/>
  <c r="AH25" i="35"/>
  <c r="AH49" i="15"/>
  <c r="AH28" i="15"/>
  <c r="AH21" i="15"/>
  <c r="AH38" i="15"/>
  <c r="AH50" i="15"/>
  <c r="AH42" i="15"/>
  <c r="AH34" i="15"/>
  <c r="AH26" i="15"/>
  <c r="AH41" i="15"/>
  <c r="AH20" i="15"/>
  <c r="AH22" i="15"/>
  <c r="AH6" i="15"/>
  <c r="AH48" i="15"/>
  <c r="AH27" i="15"/>
  <c r="AH25" i="15"/>
  <c r="AH43" i="15"/>
  <c r="AH8" i="15"/>
  <c r="AH31" i="15"/>
  <c r="AH32" i="15"/>
  <c r="AH19" i="15"/>
  <c r="AH17" i="15"/>
  <c r="AH13" i="15"/>
  <c r="AH37" i="15"/>
  <c r="AH34" i="35"/>
  <c r="AH7" i="35"/>
  <c r="AH26" i="35"/>
  <c r="AH27" i="35"/>
  <c r="AH35" i="35"/>
  <c r="AH21" i="35"/>
  <c r="AH18" i="35"/>
  <c r="AH19" i="35"/>
  <c r="AH37" i="35"/>
  <c r="AH42" i="35"/>
  <c r="AH24" i="35"/>
  <c r="AH32" i="35"/>
  <c r="AH8" i="35"/>
  <c r="AH46" i="35"/>
  <c r="AH6" i="35"/>
  <c r="AH13" i="35"/>
  <c r="AH20" i="35"/>
  <c r="AH22" i="35"/>
  <c r="AH17" i="35"/>
  <c r="AH9" i="35"/>
  <c r="AH38" i="35"/>
  <c r="AH48" i="9"/>
  <c r="AH40" i="9"/>
  <c r="AH43" i="35"/>
  <c r="AH11" i="35"/>
  <c r="AH15" i="35"/>
  <c r="AH29" i="35"/>
  <c r="AH14" i="35"/>
  <c r="AH33" i="35"/>
  <c r="AH41" i="35"/>
  <c r="AH49" i="35"/>
  <c r="AH10" i="35"/>
  <c r="AN10" i="35" s="1"/>
  <c r="AH16" i="35"/>
  <c r="AH23" i="35"/>
  <c r="AH31" i="35"/>
  <c r="AH39" i="35"/>
  <c r="AH47" i="35"/>
  <c r="AH45" i="35"/>
  <c r="AH48" i="35"/>
  <c r="AH6" i="24"/>
  <c r="AH14" i="24"/>
  <c r="AH50" i="36"/>
  <c r="AH6" i="9"/>
  <c r="AH26" i="24"/>
  <c r="AH11" i="24"/>
  <c r="AH49" i="24"/>
  <c r="AH17" i="24"/>
  <c r="AH27" i="24"/>
  <c r="AH33" i="24"/>
  <c r="AH39" i="24"/>
  <c r="AH8" i="24"/>
  <c r="AH29" i="24"/>
  <c r="AH43" i="24"/>
  <c r="AH12" i="24"/>
  <c r="AH20" i="24"/>
  <c r="AH25" i="24"/>
  <c r="AH45" i="24"/>
  <c r="AH9" i="24"/>
  <c r="AH35" i="24"/>
  <c r="AH28" i="24"/>
  <c r="AH30" i="24"/>
  <c r="AH40" i="24"/>
  <c r="AH21" i="24"/>
  <c r="AH18" i="24"/>
  <c r="AH36" i="24"/>
  <c r="AH31" i="24"/>
  <c r="AH28" i="35"/>
  <c r="AH36" i="35"/>
  <c r="AH44" i="35"/>
  <c r="AH30" i="35"/>
  <c r="AH9" i="40"/>
  <c r="AH37" i="40"/>
  <c r="AH17" i="39"/>
  <c r="AH13" i="39"/>
  <c r="AH49" i="39"/>
  <c r="AH21" i="39"/>
  <c r="AH25" i="39"/>
  <c r="AH26" i="9"/>
  <c r="AH46" i="9"/>
  <c r="AH17" i="9"/>
  <c r="AH47" i="9"/>
  <c r="AH21" i="9"/>
  <c r="AH16" i="9"/>
  <c r="AH32" i="9"/>
  <c r="AH22" i="9"/>
  <c r="AH35" i="9"/>
  <c r="AH8" i="9"/>
  <c r="AH38" i="9"/>
  <c r="AH39" i="9"/>
  <c r="AH45" i="9"/>
  <c r="AH24" i="9"/>
  <c r="AH49" i="9"/>
  <c r="AH18" i="9"/>
  <c r="AH13" i="9"/>
  <c r="AH37" i="9"/>
  <c r="AH33" i="9"/>
  <c r="AH27" i="9"/>
  <c r="AH9" i="9"/>
  <c r="AH23" i="9"/>
  <c r="AH50" i="9"/>
  <c r="AH29" i="9"/>
  <c r="AH7" i="9"/>
  <c r="AH30" i="9"/>
  <c r="AH12" i="9"/>
  <c r="AH41" i="9"/>
  <c r="AH15" i="9"/>
  <c r="AH42" i="9"/>
  <c r="AH20" i="9"/>
  <c r="AH31" i="9"/>
  <c r="AH44" i="9"/>
  <c r="AH25" i="9"/>
  <c r="AH19" i="9"/>
  <c r="AH43" i="9"/>
  <c r="AH10" i="9"/>
  <c r="AH34" i="9"/>
  <c r="AH11" i="9"/>
  <c r="AH14" i="9"/>
  <c r="AH28" i="9"/>
  <c r="AH36" i="9"/>
  <c r="AH16" i="24"/>
  <c r="AH32" i="24"/>
  <c r="AH48" i="24"/>
  <c r="AH34" i="36"/>
  <c r="AH42" i="36"/>
  <c r="AH32" i="36"/>
  <c r="AH40" i="36"/>
  <c r="AH16" i="30"/>
  <c r="AH17" i="30"/>
  <c r="AH18" i="30"/>
  <c r="AH19" i="30"/>
  <c r="AH20" i="30"/>
  <c r="AH21" i="30"/>
  <c r="AH22" i="30"/>
  <c r="AH24" i="30"/>
  <c r="AH32" i="30"/>
  <c r="AH40" i="30"/>
  <c r="AH48" i="30"/>
  <c r="AH43" i="12"/>
  <c r="AH44" i="12"/>
  <c r="AH38" i="12"/>
  <c r="AH11" i="12"/>
  <c r="AH31" i="12"/>
  <c r="AH7" i="12"/>
  <c r="AH33" i="12"/>
  <c r="AH49" i="12"/>
  <c r="AH16" i="12"/>
  <c r="AH19" i="12"/>
  <c r="AH10" i="12"/>
  <c r="AH27" i="30"/>
  <c r="AH38" i="24"/>
  <c r="AH10" i="24"/>
  <c r="AH42" i="24"/>
  <c r="AH15" i="24"/>
  <c r="AH23" i="24"/>
  <c r="AH34" i="24"/>
  <c r="AH7" i="24"/>
  <c r="AH22" i="24"/>
  <c r="AH24" i="24"/>
  <c r="AH47" i="24"/>
  <c r="AH50" i="24"/>
  <c r="AH13" i="24"/>
  <c r="AH41" i="24"/>
  <c r="AH19" i="24"/>
  <c r="AH37" i="24"/>
  <c r="AH46" i="24"/>
  <c r="AH35" i="30"/>
  <c r="AH43" i="30"/>
  <c r="AH23" i="30"/>
  <c r="AH15" i="12"/>
  <c r="AH9" i="12"/>
  <c r="AH21" i="12"/>
  <c r="AH47" i="12"/>
  <c r="AH12" i="12"/>
  <c r="AH45" i="12"/>
  <c r="AH37" i="12"/>
  <c r="AH29" i="12"/>
  <c r="AH17" i="12"/>
  <c r="AH32" i="12"/>
  <c r="AH27" i="12"/>
  <c r="AH50" i="12"/>
  <c r="AH42" i="12"/>
  <c r="AH34" i="12"/>
  <c r="AH26" i="12"/>
  <c r="AH36" i="12"/>
  <c r="AH18" i="12"/>
  <c r="AH46" i="12"/>
  <c r="AH48" i="12"/>
  <c r="AH41" i="12"/>
  <c r="AH23" i="12"/>
  <c r="AH6" i="12"/>
  <c r="AH14" i="12"/>
  <c r="AH25" i="12"/>
  <c r="AH20" i="12"/>
  <c r="AH28" i="12"/>
  <c r="AH24" i="12"/>
  <c r="AH13" i="12"/>
  <c r="AJ13" i="12" s="1"/>
  <c r="AH35" i="12"/>
  <c r="AH30" i="12"/>
  <c r="AH22" i="12"/>
  <c r="AH17" i="11"/>
  <c r="AH41" i="11"/>
  <c r="AH7" i="11"/>
  <c r="AH50" i="11"/>
  <c r="AH20" i="41"/>
  <c r="AH36" i="41"/>
  <c r="AH49" i="41"/>
  <c r="AH37" i="41"/>
  <c r="AH11" i="41"/>
  <c r="AH7" i="41"/>
  <c r="AH22" i="41"/>
  <c r="AH38" i="41"/>
  <c r="AH14" i="41"/>
  <c r="AH29" i="41"/>
  <c r="AH50" i="41"/>
  <c r="AH8" i="41"/>
  <c r="AH23" i="41"/>
  <c r="AH39" i="41"/>
  <c r="AH25" i="41"/>
  <c r="AH21" i="41"/>
  <c r="AH42" i="41"/>
  <c r="AH9" i="41"/>
  <c r="AH24" i="41"/>
  <c r="AH40" i="41"/>
  <c r="AH30" i="41"/>
  <c r="AH13" i="41"/>
  <c r="AH34" i="41"/>
  <c r="AH12" i="41"/>
  <c r="AH28" i="41"/>
  <c r="AH44" i="41"/>
  <c r="AH41" i="41"/>
  <c r="AH43" i="41"/>
  <c r="AH26" i="41"/>
  <c r="AH15" i="41"/>
  <c r="AH31" i="41"/>
  <c r="AH46" i="41"/>
  <c r="AH35" i="41"/>
  <c r="AH18" i="41"/>
  <c r="AH16" i="41"/>
  <c r="AH32" i="41"/>
  <c r="AH47" i="41"/>
  <c r="AH27" i="41"/>
  <c r="AH10" i="41"/>
  <c r="AH6" i="41"/>
  <c r="AH45" i="41"/>
  <c r="AH17" i="41"/>
  <c r="AH33" i="41"/>
  <c r="AH34" i="11"/>
  <c r="AH20" i="11"/>
  <c r="AH18" i="11"/>
  <c r="AH30" i="11"/>
  <c r="AH12" i="11"/>
  <c r="AH31" i="11"/>
  <c r="AH26" i="11"/>
  <c r="AH21" i="11"/>
  <c r="AH36" i="11"/>
  <c r="AH24" i="11"/>
  <c r="AH38" i="11"/>
  <c r="AH13" i="11"/>
  <c r="AH33" i="11"/>
  <c r="AH11" i="11"/>
  <c r="AH37" i="11"/>
  <c r="AH44" i="11"/>
  <c r="AH46" i="11"/>
  <c r="AH14" i="11"/>
  <c r="AH35" i="11"/>
  <c r="AH16" i="11"/>
  <c r="AH32" i="11"/>
  <c r="AH48" i="11"/>
  <c r="AH15" i="11"/>
  <c r="AH39" i="11"/>
  <c r="AH40" i="11"/>
  <c r="AH22" i="11"/>
  <c r="AH8" i="11"/>
  <c r="AJ8" i="11" s="1"/>
  <c r="AH19" i="11"/>
  <c r="AH43" i="11"/>
  <c r="AH45" i="11"/>
  <c r="AH23" i="11"/>
  <c r="AH9" i="11"/>
  <c r="AH25" i="11"/>
  <c r="AH47" i="11"/>
  <c r="AH27" i="11"/>
  <c r="AH28" i="11"/>
  <c r="AH10" i="11"/>
  <c r="AH29" i="11"/>
  <c r="AH49" i="11"/>
  <c r="AH42" i="11"/>
  <c r="AD12" i="3"/>
  <c r="AD17" i="3"/>
  <c r="AD26" i="3"/>
  <c r="AD49" i="3"/>
  <c r="AD48" i="3"/>
  <c r="AH25" i="3"/>
  <c r="AH31" i="3"/>
  <c r="AH43" i="3"/>
  <c r="AH42" i="3"/>
  <c r="AH9" i="3"/>
  <c r="AH39" i="3"/>
  <c r="AH34" i="3"/>
  <c r="AH13" i="3"/>
  <c r="AH48" i="3"/>
  <c r="AH17" i="3"/>
  <c r="AH47" i="3"/>
  <c r="AH33" i="3"/>
  <c r="AH37" i="3"/>
  <c r="AH6" i="3"/>
  <c r="AH44" i="3"/>
  <c r="AH24" i="3"/>
  <c r="AH46" i="3"/>
  <c r="AH11" i="3"/>
  <c r="AH29" i="3"/>
  <c r="AH36" i="3"/>
  <c r="AH18" i="3"/>
  <c r="AH26" i="3"/>
  <c r="AH20" i="3"/>
  <c r="AH16" i="3"/>
  <c r="AH12" i="3"/>
  <c r="AH14" i="3"/>
  <c r="AH45" i="3"/>
  <c r="AH40" i="3"/>
  <c r="AH10" i="3"/>
  <c r="AH49" i="3"/>
  <c r="AH35" i="3"/>
  <c r="AH19" i="3"/>
  <c r="AH8" i="3"/>
  <c r="AH30" i="3"/>
  <c r="AH15" i="3"/>
  <c r="AH38" i="3"/>
  <c r="AH21" i="3"/>
  <c r="AH7" i="3"/>
  <c r="AH32" i="3"/>
  <c r="AH23" i="3"/>
  <c r="AH41" i="3"/>
  <c r="AH50" i="3"/>
  <c r="AH27" i="3"/>
  <c r="AH28" i="3"/>
  <c r="AH40" i="5"/>
  <c r="AH9" i="5"/>
  <c r="AH14" i="5"/>
  <c r="AH49" i="5"/>
  <c r="AH48" i="5"/>
  <c r="AH47" i="5"/>
  <c r="AH46" i="5"/>
  <c r="AH45" i="5"/>
  <c r="AH44" i="5"/>
  <c r="AH43" i="5"/>
  <c r="AH42" i="5"/>
  <c r="AH8" i="5"/>
  <c r="AH7" i="5"/>
  <c r="AH38" i="5"/>
  <c r="AH6" i="5"/>
  <c r="AH41" i="5"/>
  <c r="AH39" i="5"/>
  <c r="AH37" i="5"/>
  <c r="AH36" i="5"/>
  <c r="AH35" i="5"/>
  <c r="AH34" i="5"/>
  <c r="AH33" i="5"/>
  <c r="AH32" i="5"/>
  <c r="AH31" i="5"/>
  <c r="AH30" i="5"/>
  <c r="AH29" i="5"/>
  <c r="AH27" i="5"/>
  <c r="AH25" i="5"/>
  <c r="AH24" i="5"/>
  <c r="AH23" i="5"/>
  <c r="AH21" i="5"/>
  <c r="AH20" i="5"/>
  <c r="AH19" i="5"/>
  <c r="AH18" i="5"/>
  <c r="AH17" i="5"/>
  <c r="AH16" i="5"/>
  <c r="AH15" i="5"/>
  <c r="AH13" i="5"/>
  <c r="AH12" i="5"/>
  <c r="AH11" i="5"/>
  <c r="AG35" i="3"/>
  <c r="AG31" i="3"/>
  <c r="AG30" i="3"/>
  <c r="AG50" i="3"/>
  <c r="AG49" i="3"/>
  <c r="AG48" i="3"/>
  <c r="AG47" i="3"/>
  <c r="AG46" i="3"/>
  <c r="AG45" i="3"/>
  <c r="AG44" i="3"/>
  <c r="AG43" i="3"/>
  <c r="AG42" i="3"/>
  <c r="AG41" i="3"/>
  <c r="AG40" i="3"/>
  <c r="AG39" i="3"/>
  <c r="AG38" i="3"/>
  <c r="AG37" i="3"/>
  <c r="AG36" i="3"/>
  <c r="AG26" i="3"/>
  <c r="AG18" i="5"/>
  <c r="AG25" i="5"/>
  <c r="AG40" i="5"/>
  <c r="AG44" i="5"/>
  <c r="AG21" i="5"/>
  <c r="AG30" i="5"/>
  <c r="AG15" i="5"/>
  <c r="AG7" i="5"/>
  <c r="AG39" i="5"/>
  <c r="AG6" i="5"/>
  <c r="AG48" i="5"/>
  <c r="AG36" i="5"/>
  <c r="AG22" i="5"/>
  <c r="AG49" i="5"/>
  <c r="AG8" i="5"/>
  <c r="AG11" i="5"/>
  <c r="AG38" i="5"/>
  <c r="AG43" i="5"/>
  <c r="AG13" i="5"/>
  <c r="AG27" i="5"/>
  <c r="AG16" i="5"/>
  <c r="AG28" i="5"/>
  <c r="AG34" i="5"/>
  <c r="AG9" i="5"/>
  <c r="AG41" i="5"/>
  <c r="AG17" i="5"/>
  <c r="AG32" i="5"/>
  <c r="AG20" i="5"/>
  <c r="AG46" i="5"/>
  <c r="AG47" i="5"/>
  <c r="AG35" i="5"/>
  <c r="AG26" i="5"/>
  <c r="AG37" i="5"/>
  <c r="AG45" i="5"/>
  <c r="AG24" i="5"/>
  <c r="AG33" i="5"/>
  <c r="AG42" i="5"/>
  <c r="AG29" i="5"/>
  <c r="AG31" i="5"/>
  <c r="AG19" i="5"/>
  <c r="AG14" i="5"/>
  <c r="AG23" i="5"/>
  <c r="AG12" i="5"/>
  <c r="AG50" i="5"/>
  <c r="AG10" i="5"/>
  <c r="AF30" i="5"/>
  <c r="AF16" i="5"/>
  <c r="AF48" i="5"/>
  <c r="AF49" i="5"/>
  <c r="AF17" i="5"/>
  <c r="AF22" i="5"/>
  <c r="AF42" i="5"/>
  <c r="AF38" i="5"/>
  <c r="AF33" i="5"/>
  <c r="AF12" i="5"/>
  <c r="AF35" i="5"/>
  <c r="AF31" i="5"/>
  <c r="AF32" i="5"/>
  <c r="AF10" i="5"/>
  <c r="AF28" i="5"/>
  <c r="AF40" i="5"/>
  <c r="AF11" i="5"/>
  <c r="AF23" i="5"/>
  <c r="AF39" i="5"/>
  <c r="AF15" i="5"/>
  <c r="AF6" i="5"/>
  <c r="AF44" i="5"/>
  <c r="AF24" i="5"/>
  <c r="AF26" i="5"/>
  <c r="AF50" i="5"/>
  <c r="AF43" i="5"/>
  <c r="AF27" i="5"/>
  <c r="AF19" i="5"/>
  <c r="AF37" i="5"/>
  <c r="AF34" i="5"/>
  <c r="AF13" i="5"/>
  <c r="AF9" i="5"/>
  <c r="AF47" i="5"/>
  <c r="AF21" i="5"/>
  <c r="AF46" i="5"/>
  <c r="AF29" i="5"/>
  <c r="AF20" i="5"/>
  <c r="AF41" i="5"/>
  <c r="AF7" i="5"/>
  <c r="AF18" i="5"/>
  <c r="AF45" i="5"/>
  <c r="AF25" i="5"/>
  <c r="AF36" i="5"/>
  <c r="AF8" i="5"/>
  <c r="AF13" i="3"/>
  <c r="AF22" i="3"/>
  <c r="AF37" i="3"/>
  <c r="AF46" i="3"/>
  <c r="AF24" i="3"/>
  <c r="AF15" i="3"/>
  <c r="AF25" i="3"/>
  <c r="AF41" i="3"/>
  <c r="AF6" i="3"/>
  <c r="AF30" i="3"/>
  <c r="AF26" i="3"/>
  <c r="AF8" i="3"/>
  <c r="AF16" i="3"/>
  <c r="AF27" i="3"/>
  <c r="AF43" i="3"/>
  <c r="AF28" i="3"/>
  <c r="AF32" i="3"/>
  <c r="AF9" i="3"/>
  <c r="AF17" i="3"/>
  <c r="AF29" i="3"/>
  <c r="AF45" i="3"/>
  <c r="AF36" i="3"/>
  <c r="AF40" i="3"/>
  <c r="AF10" i="3"/>
  <c r="AF18" i="3"/>
  <c r="AF31" i="3"/>
  <c r="AF47" i="3"/>
  <c r="AF44" i="3"/>
  <c r="AF48" i="3"/>
  <c r="AF34" i="3"/>
  <c r="AF14" i="3"/>
  <c r="AF23" i="3"/>
  <c r="AF39" i="3"/>
  <c r="AF38" i="3"/>
  <c r="AF11" i="3"/>
  <c r="AF19" i="3"/>
  <c r="AF33" i="3"/>
  <c r="AF49" i="3"/>
  <c r="AF21" i="3"/>
  <c r="AF7" i="3"/>
  <c r="AF12" i="3"/>
  <c r="AF20" i="3"/>
  <c r="AF35" i="3"/>
  <c r="AF42" i="3"/>
  <c r="AE9" i="3"/>
  <c r="AD14" i="3"/>
  <c r="AA11" i="3"/>
  <c r="AA28" i="3"/>
  <c r="AA40" i="3"/>
  <c r="AA7" i="3"/>
  <c r="AA9" i="3"/>
  <c r="AA6" i="3"/>
  <c r="AA23" i="3"/>
  <c r="AA32" i="3"/>
  <c r="AA26" i="3"/>
  <c r="AA49" i="3"/>
  <c r="AA43" i="3"/>
  <c r="AA38" i="3"/>
  <c r="AA22" i="3"/>
  <c r="AA18" i="3"/>
  <c r="AA10" i="3"/>
  <c r="AA48" i="3"/>
  <c r="AA39" i="3"/>
  <c r="AA34" i="3"/>
  <c r="AA27" i="3"/>
  <c r="AA19" i="3"/>
  <c r="AA50" i="3"/>
  <c r="AA45" i="3"/>
  <c r="AA36" i="3"/>
  <c r="AA30" i="3"/>
  <c r="AA24" i="3"/>
  <c r="AA20" i="3"/>
  <c r="AA8" i="3"/>
  <c r="AA44" i="3"/>
  <c r="AA33" i="3"/>
  <c r="AA16" i="3"/>
  <c r="AA14" i="3"/>
  <c r="AA47" i="3"/>
  <c r="AA42" i="3"/>
  <c r="AA37" i="3"/>
  <c r="AA31" i="3"/>
  <c r="AA29" i="3"/>
  <c r="AA25" i="3"/>
  <c r="AA17" i="3"/>
  <c r="AA15" i="3"/>
  <c r="AA12" i="3"/>
  <c r="AA46" i="3"/>
  <c r="AA41" i="3"/>
  <c r="AA35" i="3"/>
  <c r="AA21" i="3"/>
  <c r="AA13" i="3"/>
  <c r="AT43" i="3"/>
  <c r="AT7" i="3"/>
  <c r="AT16" i="3"/>
  <c r="AT19" i="3"/>
  <c r="AT17" i="3"/>
  <c r="AT28" i="3"/>
  <c r="AT39" i="3"/>
  <c r="AT31" i="3"/>
  <c r="AT30" i="3"/>
  <c r="AT24" i="3"/>
  <c r="AT41" i="3"/>
  <c r="AT33" i="3"/>
  <c r="AT12" i="3"/>
  <c r="AT34" i="3"/>
  <c r="AT32" i="3"/>
  <c r="AT37" i="3"/>
  <c r="AT29" i="3"/>
  <c r="AT50" i="3"/>
  <c r="AT26" i="3"/>
  <c r="AT10" i="3"/>
  <c r="AT35" i="3"/>
  <c r="AT27" i="3"/>
  <c r="AT46" i="3"/>
  <c r="AT22" i="3"/>
  <c r="AT44" i="3"/>
  <c r="AT49" i="3"/>
  <c r="AT13" i="3"/>
  <c r="AT25" i="3"/>
  <c r="AT42" i="3"/>
  <c r="AT14" i="3"/>
  <c r="AT11" i="3"/>
  <c r="AT47" i="3"/>
  <c r="AT9" i="3"/>
  <c r="AT23" i="3"/>
  <c r="AT38" i="3"/>
  <c r="AT48" i="3"/>
  <c r="AT18" i="3"/>
  <c r="AT8" i="3"/>
  <c r="AT45" i="3"/>
  <c r="AT15" i="3"/>
  <c r="AT20" i="3"/>
  <c r="AT21" i="3"/>
  <c r="AT40" i="3"/>
  <c r="AT36" i="3"/>
  <c r="AT35" i="12"/>
  <c r="AT13" i="12"/>
  <c r="AT34" i="12"/>
  <c r="AT40" i="12"/>
  <c r="AT17" i="12"/>
  <c r="AT49" i="12"/>
  <c r="AT33" i="12"/>
  <c r="AT8" i="12"/>
  <c r="AT30" i="12"/>
  <c r="AT32" i="12"/>
  <c r="AT20" i="12"/>
  <c r="AT47" i="12"/>
  <c r="AT31" i="12"/>
  <c r="AT15" i="12"/>
  <c r="AT26" i="12"/>
  <c r="AT24" i="12"/>
  <c r="AT45" i="12"/>
  <c r="AT29" i="12"/>
  <c r="AT7" i="12"/>
  <c r="AT22" i="12"/>
  <c r="AT19" i="12"/>
  <c r="AT43" i="12"/>
  <c r="AT27" i="12"/>
  <c r="AT16" i="12"/>
  <c r="AT50" i="12"/>
  <c r="AT9" i="12"/>
  <c r="AT14" i="12"/>
  <c r="AT41" i="12"/>
  <c r="AT25" i="12"/>
  <c r="AT18" i="12"/>
  <c r="AT46" i="12"/>
  <c r="AT11" i="12"/>
  <c r="AT44" i="12"/>
  <c r="AT39" i="12"/>
  <c r="AT23" i="12"/>
  <c r="AT10" i="12"/>
  <c r="AT42" i="12"/>
  <c r="AT12" i="12"/>
  <c r="AT36" i="12"/>
  <c r="AG27" i="40"/>
  <c r="AG31" i="40"/>
  <c r="AG22" i="40"/>
  <c r="AG50" i="40"/>
  <c r="AG47" i="40"/>
  <c r="AG9" i="40"/>
  <c r="AG25" i="40"/>
  <c r="AG18" i="40"/>
  <c r="AG37" i="40"/>
  <c r="AG34" i="40"/>
  <c r="AG7" i="40"/>
  <c r="AG43" i="40"/>
  <c r="AG14" i="40"/>
  <c r="AG39" i="40"/>
  <c r="AG17" i="40"/>
  <c r="AG42" i="40"/>
  <c r="AG36" i="40"/>
  <c r="AG44" i="40"/>
  <c r="AG30" i="40"/>
  <c r="AG8" i="40"/>
  <c r="AG33" i="40"/>
  <c r="AG11" i="40"/>
  <c r="AG12" i="40"/>
  <c r="AG38" i="40"/>
  <c r="AG16" i="40"/>
  <c r="AG41" i="40"/>
  <c r="AG19" i="40"/>
  <c r="AG46" i="40"/>
  <c r="AG24" i="40"/>
  <c r="AG49" i="40"/>
  <c r="AG35" i="40"/>
  <c r="AG15" i="40"/>
  <c r="AG48" i="40"/>
  <c r="AG28" i="24"/>
  <c r="AG43" i="24"/>
  <c r="AG34" i="24"/>
  <c r="AG19" i="24"/>
  <c r="AG49" i="24"/>
  <c r="AG23" i="24"/>
  <c r="AG42" i="24"/>
  <c r="AG6" i="24"/>
  <c r="AG38" i="24"/>
  <c r="AG46" i="24"/>
  <c r="AG48" i="24"/>
  <c r="AG41" i="24"/>
  <c r="AG29" i="24"/>
  <c r="AG16" i="24"/>
  <c r="AG31" i="24"/>
  <c r="AG40" i="24"/>
  <c r="AG33" i="24"/>
  <c r="AG45" i="24"/>
  <c r="AG14" i="24"/>
  <c r="AG36" i="24"/>
  <c r="AG25" i="24"/>
  <c r="AG22" i="24"/>
  <c r="AG17" i="24"/>
  <c r="AG32" i="24"/>
  <c r="AG50" i="24"/>
  <c r="AG30" i="24"/>
  <c r="AG37" i="24"/>
  <c r="AG24" i="24"/>
  <c r="AG27" i="24"/>
  <c r="AG18" i="24"/>
  <c r="AG35" i="24"/>
  <c r="AG8" i="24"/>
  <c r="AG9" i="24"/>
  <c r="AG10" i="24"/>
  <c r="AG11" i="24"/>
  <c r="AG12" i="24"/>
  <c r="AG13" i="24"/>
  <c r="AG15" i="24"/>
  <c r="AG44" i="24"/>
  <c r="AG20" i="24"/>
  <c r="AG21" i="24"/>
  <c r="AG26" i="24"/>
  <c r="AG39" i="24"/>
  <c r="AG7" i="24"/>
  <c r="AG44" i="36"/>
  <c r="AG24" i="36"/>
  <c r="AG36" i="36"/>
  <c r="AG27" i="36"/>
  <c r="AG30" i="36"/>
  <c r="AG39" i="36"/>
  <c r="AG33" i="36"/>
  <c r="AG23" i="36"/>
  <c r="AG35" i="36"/>
  <c r="AG19" i="36"/>
  <c r="AG22" i="36"/>
  <c r="AG37" i="36"/>
  <c r="AG48" i="36"/>
  <c r="AG12" i="36"/>
  <c r="AG16" i="36"/>
  <c r="AG40" i="36"/>
  <c r="AG17" i="36"/>
  <c r="AG41" i="36"/>
  <c r="AG31" i="36"/>
  <c r="AG43" i="36"/>
  <c r="AG15" i="36"/>
  <c r="AN15" i="36" s="1"/>
  <c r="AG26" i="36"/>
  <c r="AG34" i="36"/>
  <c r="AG9" i="36"/>
  <c r="AN9" i="36" s="1"/>
  <c r="AG20" i="36"/>
  <c r="AG11" i="36"/>
  <c r="AG46" i="36"/>
  <c r="AG7" i="36"/>
  <c r="AG29" i="36"/>
  <c r="AG32" i="36"/>
  <c r="AG18" i="36"/>
  <c r="AG28" i="36"/>
  <c r="AG6" i="36"/>
  <c r="AG47" i="36"/>
  <c r="AG21" i="36"/>
  <c r="AG45" i="36"/>
  <c r="AG14" i="36"/>
  <c r="AG38" i="36"/>
  <c r="AG49" i="36"/>
  <c r="AG42" i="36"/>
  <c r="AG13" i="36"/>
  <c r="AG25" i="36"/>
  <c r="AG8" i="36"/>
  <c r="AG10" i="36"/>
  <c r="AG24" i="35"/>
  <c r="AG32" i="35"/>
  <c r="AG40" i="35"/>
  <c r="AG48" i="35"/>
  <c r="AG26" i="35"/>
  <c r="AG34" i="35"/>
  <c r="AG42" i="35"/>
  <c r="AG50" i="35"/>
  <c r="AG43" i="35"/>
  <c r="AG29" i="35"/>
  <c r="AG39" i="35"/>
  <c r="AG27" i="35"/>
  <c r="AG6" i="35"/>
  <c r="AG35" i="35"/>
  <c r="AG33" i="35"/>
  <c r="AG41" i="35"/>
  <c r="AG49" i="35"/>
  <c r="AG31" i="35"/>
  <c r="AG25" i="35"/>
  <c r="AG44" i="35"/>
  <c r="AG46" i="30"/>
  <c r="AG30" i="30"/>
  <c r="AG10" i="30"/>
  <c r="AG19" i="30"/>
  <c r="AG9" i="30"/>
  <c r="AG43" i="30"/>
  <c r="AG41" i="30"/>
  <c r="AG47" i="30"/>
  <c r="AG38" i="30"/>
  <c r="AG25" i="30"/>
  <c r="AG12" i="30"/>
  <c r="AG39" i="30"/>
  <c r="AG7" i="30"/>
  <c r="AG37" i="30"/>
  <c r="AG33" i="30"/>
  <c r="AG31" i="30"/>
  <c r="AG29" i="30"/>
  <c r="AG49" i="30"/>
  <c r="AG27" i="30"/>
  <c r="AG50" i="30"/>
  <c r="AG44" i="30"/>
  <c r="AG32" i="30"/>
  <c r="AG22" i="30"/>
  <c r="AG18" i="30"/>
  <c r="AG26" i="30"/>
  <c r="AG15" i="30"/>
  <c r="AG35" i="30"/>
  <c r="AG42" i="30"/>
  <c r="AG24" i="30"/>
  <c r="AG14" i="30"/>
  <c r="AG40" i="30"/>
  <c r="AG23" i="30"/>
  <c r="AG13" i="30"/>
  <c r="AG36" i="30"/>
  <c r="AG21" i="30"/>
  <c r="AG11" i="30"/>
  <c r="AN11" i="30" s="1"/>
  <c r="AG34" i="30"/>
  <c r="AG20" i="30"/>
  <c r="AG8" i="30"/>
  <c r="AG17" i="30"/>
  <c r="AG48" i="30"/>
  <c r="AG28" i="30"/>
  <c r="AG16" i="30"/>
  <c r="AG6" i="30"/>
  <c r="AG22" i="12"/>
  <c r="AG20" i="12"/>
  <c r="AG44" i="12"/>
  <c r="AG36" i="12"/>
  <c r="AG28" i="12"/>
  <c r="AG49" i="12"/>
  <c r="AG41" i="12"/>
  <c r="AG33" i="12"/>
  <c r="AG25" i="12"/>
  <c r="AG48" i="12"/>
  <c r="AG24" i="12"/>
  <c r="AG7" i="9"/>
  <c r="AG42" i="9"/>
  <c r="AG33" i="9"/>
  <c r="AG9" i="9"/>
  <c r="AG47" i="9"/>
  <c r="AG40" i="9"/>
  <c r="AG23" i="9"/>
  <c r="AG36" i="9"/>
  <c r="AG27" i="9"/>
  <c r="AG31" i="9"/>
  <c r="AG35" i="9"/>
  <c r="AG46" i="9"/>
  <c r="AG18" i="9"/>
  <c r="AG11" i="9"/>
  <c r="AG32" i="9"/>
  <c r="AG8" i="9"/>
  <c r="AG38" i="9"/>
  <c r="AG43" i="9"/>
  <c r="AG45" i="9"/>
  <c r="AG21" i="9"/>
  <c r="AG13" i="9"/>
  <c r="AG28" i="9"/>
  <c r="AG10" i="9"/>
  <c r="AG34" i="9"/>
  <c r="AG37" i="9"/>
  <c r="AG6" i="9"/>
  <c r="AG15" i="9"/>
  <c r="AG24" i="9"/>
  <c r="AG12" i="9"/>
  <c r="AG30" i="9"/>
  <c r="AG29" i="9"/>
  <c r="AG17" i="9"/>
  <c r="AG19" i="9"/>
  <c r="AG14" i="9"/>
  <c r="AG26" i="9"/>
  <c r="AG20" i="9"/>
  <c r="AG48" i="9"/>
  <c r="AG41" i="9"/>
  <c r="AG16" i="9"/>
  <c r="AG22" i="9"/>
  <c r="AG39" i="9"/>
  <c r="AG44" i="9"/>
  <c r="AG25" i="9"/>
  <c r="AG50" i="9"/>
  <c r="AG19" i="41"/>
  <c r="AG21" i="41"/>
  <c r="AG6" i="41"/>
  <c r="AG13" i="41"/>
  <c r="AG32" i="41"/>
  <c r="AG48" i="41"/>
  <c r="AG37" i="41"/>
  <c r="AG30" i="41"/>
  <c r="AG49" i="41"/>
  <c r="AG10" i="41"/>
  <c r="AG50" i="41"/>
  <c r="AG40" i="41"/>
  <c r="AG11" i="41"/>
  <c r="AG46" i="41"/>
  <c r="AG44" i="41"/>
  <c r="AG47" i="41"/>
  <c r="AG23" i="41"/>
  <c r="AG9" i="41"/>
  <c r="AG27" i="41"/>
  <c r="AG34" i="41"/>
  <c r="AG18" i="41"/>
  <c r="AG14" i="41"/>
  <c r="AG12" i="41"/>
  <c r="AG17" i="41"/>
  <c r="AG35" i="41"/>
  <c r="AG7" i="41"/>
  <c r="AG15" i="41"/>
  <c r="AG8" i="41"/>
  <c r="AG25" i="41"/>
  <c r="AG43" i="41"/>
  <c r="AG45" i="41"/>
  <c r="AG28" i="41"/>
  <c r="AG38" i="41"/>
  <c r="AG16" i="41"/>
  <c r="AG33" i="41"/>
  <c r="AG36" i="41"/>
  <c r="AG31" i="41"/>
  <c r="AG29" i="41"/>
  <c r="AG26" i="41"/>
  <c r="AG24" i="41"/>
  <c r="AG41" i="41"/>
  <c r="AG22" i="41"/>
  <c r="AG20" i="41"/>
  <c r="AG30" i="15"/>
  <c r="AG49" i="15"/>
  <c r="AG41" i="15"/>
  <c r="AG25" i="15"/>
  <c r="AG15" i="15"/>
  <c r="AG16" i="15"/>
  <c r="AG17" i="15"/>
  <c r="AG23" i="15"/>
  <c r="AG24" i="15"/>
  <c r="AG26" i="15"/>
  <c r="AG7" i="15"/>
  <c r="AG45" i="15"/>
  <c r="AG8" i="15"/>
  <c r="AG47" i="15"/>
  <c r="AG9" i="15"/>
  <c r="AG18" i="15"/>
  <c r="AG28" i="15"/>
  <c r="AG38" i="15"/>
  <c r="AG10" i="15"/>
  <c r="AG19" i="15"/>
  <c r="AG31" i="15"/>
  <c r="AG42" i="15"/>
  <c r="AG32" i="15"/>
  <c r="AG29" i="15"/>
  <c r="AG11" i="15"/>
  <c r="AG20" i="15"/>
  <c r="AG33" i="15"/>
  <c r="AG50" i="15"/>
  <c r="AG12" i="15"/>
  <c r="AG21" i="15"/>
  <c r="AG37" i="15"/>
  <c r="AG14" i="15"/>
  <c r="AG13" i="15"/>
  <c r="AG22" i="15"/>
  <c r="AG39" i="15"/>
  <c r="AG6" i="15"/>
  <c r="AG43" i="15"/>
  <c r="AG35" i="15"/>
  <c r="AG27" i="15"/>
  <c r="AG46" i="15"/>
  <c r="AG44" i="15"/>
  <c r="AG40" i="15"/>
  <c r="AG48" i="15"/>
  <c r="AG36" i="15"/>
  <c r="AG14" i="39"/>
  <c r="AG22" i="39"/>
  <c r="AG45" i="39"/>
  <c r="AG10" i="39"/>
  <c r="AG11" i="39"/>
  <c r="AG26" i="39"/>
  <c r="AG28" i="39"/>
  <c r="AG39" i="39"/>
  <c r="AG19" i="39"/>
  <c r="AG32" i="39"/>
  <c r="AG8" i="39"/>
  <c r="AG49" i="39"/>
  <c r="AG48" i="39"/>
  <c r="AG20" i="39"/>
  <c r="AG24" i="39"/>
  <c r="AG15" i="39"/>
  <c r="AG30" i="39"/>
  <c r="AG50" i="39"/>
  <c r="AG16" i="39"/>
  <c r="AG43" i="39"/>
  <c r="AG29" i="39"/>
  <c r="AG35" i="39"/>
  <c r="AG7" i="39"/>
  <c r="AG25" i="39"/>
  <c r="AG40" i="39"/>
  <c r="AG12" i="39"/>
  <c r="AG23" i="39"/>
  <c r="AG41" i="39"/>
  <c r="AG21" i="39"/>
  <c r="AG13" i="39"/>
  <c r="AG38" i="39"/>
  <c r="AG31" i="39"/>
  <c r="AG33" i="39"/>
  <c r="AG9" i="39"/>
  <c r="AG46" i="39"/>
  <c r="AG17" i="39"/>
  <c r="AG37" i="39"/>
  <c r="AG47" i="39"/>
  <c r="AG6" i="39"/>
  <c r="AG44" i="39"/>
  <c r="AG31" i="11"/>
  <c r="AG30" i="11"/>
  <c r="AG33" i="11"/>
  <c r="AG32" i="11"/>
  <c r="AG35" i="11"/>
  <c r="AG14" i="11"/>
  <c r="AG19" i="11"/>
  <c r="AG6" i="11"/>
  <c r="AG42" i="11"/>
  <c r="AG22" i="11"/>
  <c r="AG43" i="11"/>
  <c r="AG39" i="11"/>
  <c r="AG45" i="11"/>
  <c r="AG8" i="11"/>
  <c r="AG25" i="11"/>
  <c r="AG38" i="11"/>
  <c r="AG28" i="11"/>
  <c r="AG23" i="11"/>
  <c r="AG12" i="11"/>
  <c r="AG48" i="11"/>
  <c r="AG27" i="11"/>
  <c r="AG16" i="11"/>
  <c r="AG47" i="11"/>
  <c r="AG44" i="11"/>
  <c r="AG10" i="11"/>
  <c r="AG24" i="11"/>
  <c r="AG37" i="11"/>
  <c r="AG34" i="11"/>
  <c r="AG13" i="11"/>
  <c r="AG11" i="11"/>
  <c r="AG41" i="11"/>
  <c r="AG7" i="11"/>
  <c r="AG36" i="11"/>
  <c r="AG29" i="11"/>
  <c r="AG26" i="11"/>
  <c r="AG21" i="11"/>
  <c r="AG17" i="11"/>
  <c r="AG49" i="11"/>
  <c r="AG9" i="11"/>
  <c r="AG15" i="11"/>
  <c r="AG18" i="11"/>
  <c r="AG46" i="11"/>
  <c r="AG50" i="11"/>
  <c r="AG40" i="11"/>
  <c r="AG20" i="11"/>
  <c r="AB40" i="40"/>
  <c r="AE26" i="5"/>
  <c r="AE46" i="5"/>
  <c r="AE42" i="5"/>
  <c r="AE35" i="5"/>
  <c r="AE38" i="5"/>
  <c r="AE16" i="5"/>
  <c r="AE13" i="5"/>
  <c r="AE33" i="5"/>
  <c r="AE22" i="5"/>
  <c r="AE49" i="5"/>
  <c r="AE19" i="5"/>
  <c r="AE45" i="5"/>
  <c r="AE41" i="5"/>
  <c r="AE14" i="5"/>
  <c r="AE25" i="5"/>
  <c r="AE6" i="5"/>
  <c r="AE48" i="5"/>
  <c r="AE8" i="5"/>
  <c r="AE37" i="5"/>
  <c r="AE21" i="5"/>
  <c r="AE39" i="5"/>
  <c r="AE27" i="5"/>
  <c r="AE40" i="5"/>
  <c r="AE29" i="5"/>
  <c r="AE12" i="5"/>
  <c r="AE17" i="5"/>
  <c r="AE30" i="5"/>
  <c r="AE24" i="5"/>
  <c r="AE36" i="5"/>
  <c r="AE20" i="5"/>
  <c r="AE7" i="5"/>
  <c r="AE47" i="5"/>
  <c r="AE32" i="5"/>
  <c r="AE15" i="5"/>
  <c r="AE43" i="5"/>
  <c r="AE44" i="5"/>
  <c r="AE9" i="5"/>
  <c r="AE31" i="5"/>
  <c r="AE50" i="5"/>
  <c r="AE10" i="5"/>
  <c r="AE11" i="5"/>
  <c r="AE23" i="5"/>
  <c r="AE34" i="5"/>
  <c r="AE18" i="5"/>
  <c r="AE22" i="3"/>
  <c r="AE21" i="3"/>
  <c r="AE20" i="3"/>
  <c r="AE13" i="3"/>
  <c r="AE12" i="3"/>
  <c r="AE10" i="3"/>
  <c r="AE15" i="3"/>
  <c r="AE29" i="3"/>
  <c r="AE40" i="3"/>
  <c r="AE46" i="3"/>
  <c r="AE38" i="3"/>
  <c r="AE49" i="3"/>
  <c r="AE23" i="3"/>
  <c r="AE36" i="3"/>
  <c r="AE25" i="3"/>
  <c r="AE8" i="3"/>
  <c r="AE30" i="3"/>
  <c r="AE41" i="3"/>
  <c r="AE43" i="3"/>
  <c r="AE19" i="3"/>
  <c r="AE14" i="3"/>
  <c r="AE17" i="3"/>
  <c r="AE32" i="3"/>
  <c r="AE48" i="3"/>
  <c r="AE44" i="3"/>
  <c r="AE45" i="3"/>
  <c r="AE28" i="3"/>
  <c r="AE24" i="3"/>
  <c r="AE11" i="3"/>
  <c r="AE16" i="3"/>
  <c r="AE26" i="3"/>
  <c r="AE47" i="3"/>
  <c r="AE42" i="3"/>
  <c r="AE6" i="3"/>
  <c r="AE35" i="3"/>
  <c r="AE7" i="3"/>
  <c r="AE33" i="3"/>
  <c r="AE27" i="3"/>
  <c r="AE31" i="3"/>
  <c r="AE39" i="3"/>
  <c r="AE34" i="3"/>
  <c r="AE50" i="3"/>
  <c r="AE18" i="3"/>
  <c r="AE37" i="3"/>
  <c r="AF30" i="11"/>
  <c r="AF27" i="11"/>
  <c r="AF20" i="11"/>
  <c r="AF44" i="11"/>
  <c r="AF48" i="11"/>
  <c r="AF45" i="11"/>
  <c r="AF38" i="11"/>
  <c r="AF6" i="11"/>
  <c r="AF35" i="11"/>
  <c r="AF25" i="11"/>
  <c r="AF7" i="11"/>
  <c r="AF10" i="11"/>
  <c r="AF21" i="11"/>
  <c r="AF15" i="11"/>
  <c r="AF43" i="11"/>
  <c r="AF36" i="11"/>
  <c r="AF49" i="11"/>
  <c r="AF37" i="11"/>
  <c r="AF28" i="11"/>
  <c r="AF9" i="11"/>
  <c r="AF16" i="11"/>
  <c r="AF22" i="11"/>
  <c r="AF17" i="11"/>
  <c r="AF46" i="11"/>
  <c r="AF18" i="11"/>
  <c r="AF41" i="11"/>
  <c r="AF8" i="11"/>
  <c r="AE49" i="11"/>
  <c r="AD32" i="11"/>
  <c r="AD22" i="11"/>
  <c r="AD21" i="11"/>
  <c r="AD19" i="11"/>
  <c r="AD18" i="11"/>
  <c r="AD17" i="11"/>
  <c r="AD16" i="11"/>
  <c r="AD15" i="11"/>
  <c r="AC30" i="11"/>
  <c r="AC38" i="11"/>
  <c r="AA45" i="11"/>
  <c r="AA37" i="11"/>
  <c r="AA29" i="11"/>
  <c r="AA6" i="11"/>
  <c r="AB45" i="11"/>
  <c r="AT43" i="11"/>
  <c r="AT27" i="11"/>
  <c r="AT41" i="11"/>
  <c r="AT25" i="11"/>
  <c r="AT17" i="11"/>
  <c r="AT39" i="11"/>
  <c r="AT23" i="11"/>
  <c r="AT47" i="11"/>
  <c r="AT31" i="11"/>
  <c r="AT12" i="11"/>
  <c r="AT45" i="11"/>
  <c r="AT29" i="11"/>
  <c r="AT8" i="11"/>
  <c r="AF12" i="40"/>
  <c r="AC43" i="40"/>
  <c r="AC33" i="40"/>
  <c r="AC45" i="40"/>
  <c r="AC17" i="40"/>
  <c r="AC19" i="40"/>
  <c r="AC25" i="40"/>
  <c r="AB8" i="40"/>
  <c r="AB46" i="40"/>
  <c r="AB39" i="40"/>
  <c r="AB35" i="40"/>
  <c r="AB48" i="40"/>
  <c r="AB11" i="40"/>
  <c r="AB22" i="40"/>
  <c r="AB31" i="40"/>
  <c r="AB25" i="40"/>
  <c r="AB49" i="40"/>
  <c r="AB24" i="40"/>
  <c r="AB34" i="40"/>
  <c r="AB23" i="40"/>
  <c r="AB9" i="40"/>
  <c r="AB10" i="40"/>
  <c r="AB6" i="40"/>
  <c r="AB42" i="40"/>
  <c r="AB47" i="40"/>
  <c r="AB36" i="40"/>
  <c r="AB30" i="40"/>
  <c r="AB44" i="40"/>
  <c r="AB28" i="40"/>
  <c r="AB7" i="40"/>
  <c r="AB38" i="40"/>
  <c r="AB45" i="40"/>
  <c r="AB12" i="40"/>
  <c r="AB50" i="40"/>
  <c r="AT14" i="40"/>
  <c r="AT21" i="40"/>
  <c r="AT35" i="40"/>
  <c r="AT18" i="40"/>
  <c r="AT25" i="40"/>
  <c r="AT33" i="40"/>
  <c r="AT6" i="40"/>
  <c r="AT13" i="40"/>
  <c r="AT27" i="40"/>
  <c r="AT10" i="40"/>
  <c r="AT23" i="40"/>
  <c r="AT31" i="40"/>
  <c r="AT44" i="40"/>
  <c r="AT19" i="40"/>
  <c r="AT16" i="40"/>
  <c r="AT24" i="40"/>
  <c r="AT36" i="40"/>
  <c r="AT11" i="40"/>
  <c r="AT9" i="40"/>
  <c r="AT17" i="40"/>
  <c r="AT46" i="40"/>
  <c r="AT30" i="40"/>
  <c r="AT37" i="40"/>
  <c r="AT12" i="40"/>
  <c r="AT34" i="40"/>
  <c r="AT39" i="40"/>
  <c r="AT47" i="40"/>
  <c r="AT22" i="40"/>
  <c r="AT29" i="40"/>
  <c r="AT43" i="40"/>
  <c r="AT26" i="40"/>
  <c r="AT32" i="40"/>
  <c r="AB33" i="40"/>
  <c r="AB41" i="40"/>
  <c r="AB13" i="40"/>
  <c r="AB14" i="40"/>
  <c r="AB15" i="40"/>
  <c r="AB16" i="40"/>
  <c r="AB17" i="40"/>
  <c r="AB18" i="40"/>
  <c r="AB19" i="40"/>
  <c r="AB27" i="40"/>
  <c r="AB29" i="40"/>
  <c r="AB37" i="40"/>
  <c r="AB43" i="40"/>
  <c r="AB21" i="40"/>
  <c r="AB43" i="24"/>
  <c r="AB6" i="24"/>
  <c r="AB38" i="24"/>
  <c r="AB33" i="36"/>
  <c r="AB41" i="36"/>
  <c r="AB6" i="36"/>
  <c r="AB29" i="36"/>
  <c r="AB31" i="36"/>
  <c r="AB39" i="36"/>
  <c r="AB47" i="36"/>
  <c r="AB36" i="36"/>
  <c r="AB44" i="36"/>
  <c r="AB13" i="36"/>
  <c r="AB20" i="36"/>
  <c r="AB38" i="36"/>
  <c r="AB12" i="36"/>
  <c r="AB49" i="36"/>
  <c r="AB33" i="35"/>
  <c r="AB41" i="35"/>
  <c r="AB49" i="35"/>
  <c r="AB44" i="35"/>
  <c r="AB46" i="35"/>
  <c r="AB31" i="35"/>
  <c r="AB30" i="35"/>
  <c r="AB39" i="35"/>
  <c r="AB23" i="35"/>
  <c r="AB25" i="35"/>
  <c r="AB43" i="35"/>
  <c r="AB19" i="35"/>
  <c r="AB20" i="35"/>
  <c r="AB35" i="35"/>
  <c r="AB18" i="35"/>
  <c r="AB9" i="35"/>
  <c r="AB37" i="35"/>
  <c r="AB27" i="35"/>
  <c r="AB32" i="35"/>
  <c r="AB29" i="35"/>
  <c r="AB47" i="35"/>
  <c r="AB21" i="35"/>
  <c r="AB14" i="35"/>
  <c r="AB12" i="35"/>
  <c r="AB50" i="35"/>
  <c r="AB10" i="35"/>
  <c r="AB28" i="35"/>
  <c r="AB34" i="35"/>
  <c r="AB24" i="35"/>
  <c r="AB40" i="35"/>
  <c r="AB8" i="35"/>
  <c r="AB17" i="35"/>
  <c r="AB11" i="35"/>
  <c r="AB22" i="35"/>
  <c r="AB26" i="35"/>
  <c r="AB42" i="35"/>
  <c r="AB13" i="35"/>
  <c r="AB38" i="35"/>
  <c r="AB15" i="35"/>
  <c r="AB36" i="35"/>
  <c r="AB16" i="30"/>
  <c r="AB25" i="30"/>
  <c r="AB30" i="30"/>
  <c r="AB23" i="30"/>
  <c r="AB39" i="30"/>
  <c r="AB8" i="30"/>
  <c r="AB29" i="30"/>
  <c r="AB28" i="30"/>
  <c r="AB7" i="30"/>
  <c r="AB50" i="30"/>
  <c r="AB33" i="30"/>
  <c r="AB21" i="30"/>
  <c r="AB31" i="30"/>
  <c r="AB22" i="30"/>
  <c r="AB48" i="30"/>
  <c r="AB34" i="30"/>
  <c r="AB6" i="30"/>
  <c r="AB41" i="30"/>
  <c r="AB14" i="30"/>
  <c r="AB40" i="30"/>
  <c r="AB26" i="30"/>
  <c r="AB36" i="30"/>
  <c r="AB45" i="30"/>
  <c r="AB13" i="30"/>
  <c r="AB35" i="30"/>
  <c r="AB38" i="30"/>
  <c r="AB32" i="30"/>
  <c r="AB18" i="30"/>
  <c r="AB11" i="30"/>
  <c r="AB46" i="30"/>
  <c r="AB12" i="30"/>
  <c r="AB20" i="30"/>
  <c r="AB47" i="30"/>
  <c r="AB24" i="30"/>
  <c r="AB10" i="30"/>
  <c r="AB19" i="30"/>
  <c r="AB44" i="30"/>
  <c r="AB9" i="30"/>
  <c r="AB15" i="30"/>
  <c r="AB38" i="12"/>
  <c r="AB47" i="12"/>
  <c r="AB23" i="12"/>
  <c r="AB12" i="12"/>
  <c r="AB22" i="12"/>
  <c r="AB46" i="12"/>
  <c r="AB15" i="12"/>
  <c r="AB33" i="12"/>
  <c r="AB16" i="12"/>
  <c r="AB26" i="12"/>
  <c r="AB24" i="12"/>
  <c r="AB30" i="12"/>
  <c r="AB17" i="12"/>
  <c r="AB35" i="12"/>
  <c r="AB40" i="12"/>
  <c r="AB34" i="12"/>
  <c r="AB7" i="12"/>
  <c r="AB18" i="12"/>
  <c r="AB37" i="12"/>
  <c r="AB41" i="12"/>
  <c r="AB42" i="12"/>
  <c r="AB19" i="12"/>
  <c r="AB43" i="12"/>
  <c r="AB28" i="12"/>
  <c r="AB50" i="12"/>
  <c r="AB8" i="12"/>
  <c r="AB36" i="12"/>
  <c r="AB20" i="12"/>
  <c r="AB45" i="12"/>
  <c r="AB44" i="12"/>
  <c r="AB9" i="12"/>
  <c r="AB21" i="12"/>
  <c r="AB6" i="12"/>
  <c r="AB25" i="12"/>
  <c r="AB10" i="12"/>
  <c r="AB27" i="12"/>
  <c r="AB32" i="12"/>
  <c r="AB39" i="12"/>
  <c r="AB31" i="12"/>
  <c r="AB13" i="12"/>
  <c r="AB29" i="12"/>
  <c r="AB48" i="12"/>
  <c r="AB14" i="12"/>
  <c r="AB11" i="12"/>
  <c r="AN11" i="12" s="1"/>
  <c r="AF50" i="11"/>
  <c r="AF42" i="11"/>
  <c r="AF34" i="11"/>
  <c r="AF26" i="11"/>
  <c r="AE47" i="11"/>
  <c r="AE39" i="11"/>
  <c r="AE31" i="11"/>
  <c r="AD14" i="11"/>
  <c r="AD13" i="11"/>
  <c r="AD12" i="11"/>
  <c r="AD11" i="11"/>
  <c r="AD10" i="11"/>
  <c r="AD9" i="11"/>
  <c r="AD8" i="11"/>
  <c r="AD7" i="11"/>
  <c r="AB31" i="11"/>
  <c r="AB11" i="11"/>
  <c r="AB22" i="11"/>
  <c r="AB19" i="11"/>
  <c r="AB48" i="11"/>
  <c r="AB7" i="11"/>
  <c r="AB14" i="11"/>
  <c r="AB39" i="11"/>
  <c r="AB10" i="11"/>
  <c r="AB32" i="11"/>
  <c r="AB29" i="11"/>
  <c r="AB49" i="11"/>
  <c r="AB13" i="11"/>
  <c r="AB27" i="11"/>
  <c r="AB35" i="11"/>
  <c r="AB38" i="11"/>
  <c r="AB41" i="11"/>
  <c r="AB8" i="11"/>
  <c r="AB24" i="11"/>
  <c r="AB47" i="11"/>
  <c r="AB17" i="11"/>
  <c r="AB37" i="11"/>
  <c r="AB12" i="11"/>
  <c r="AB25" i="11"/>
  <c r="AB21" i="11"/>
  <c r="AB33" i="11"/>
  <c r="AB15" i="11"/>
  <c r="AB20" i="11"/>
  <c r="AB9" i="11"/>
  <c r="AT20" i="11"/>
  <c r="AB44" i="11"/>
  <c r="AB36" i="11"/>
  <c r="AB28" i="11"/>
  <c r="AB50" i="11"/>
  <c r="AB42" i="11"/>
  <c r="AB34" i="11"/>
  <c r="AB26" i="11"/>
  <c r="AB30" i="11"/>
  <c r="AB6" i="11"/>
  <c r="AB40" i="11"/>
  <c r="AB23" i="11"/>
  <c r="AB44" i="9"/>
  <c r="AB36" i="9"/>
  <c r="AB11" i="9"/>
  <c r="AB43" i="9"/>
  <c r="AB32" i="9"/>
  <c r="AB19" i="9"/>
  <c r="AB7" i="9"/>
  <c r="AB40" i="9"/>
  <c r="AB16" i="9"/>
  <c r="AB33" i="9"/>
  <c r="AB13" i="9"/>
  <c r="AB9" i="9"/>
  <c r="AB31" i="9"/>
  <c r="AB39" i="9"/>
  <c r="AB17" i="9"/>
  <c r="AB35" i="9"/>
  <c r="AB47" i="9"/>
  <c r="AB10" i="9"/>
  <c r="AB18" i="9"/>
  <c r="AB14" i="9"/>
  <c r="AB45" i="9"/>
  <c r="AB46" i="9"/>
  <c r="AB24" i="9"/>
  <c r="AB27" i="9"/>
  <c r="AB48" i="9"/>
  <c r="AB8" i="9"/>
  <c r="AB34" i="9"/>
  <c r="AB49" i="9"/>
  <c r="AB38" i="9"/>
  <c r="AB26" i="9"/>
  <c r="AB29" i="9"/>
  <c r="AB50" i="9"/>
  <c r="AB12" i="9"/>
  <c r="AB23" i="9"/>
  <c r="AB30" i="9"/>
  <c r="AB42" i="9"/>
  <c r="AB22" i="9"/>
  <c r="AB37" i="9"/>
  <c r="AB20" i="9"/>
  <c r="AB41" i="9"/>
  <c r="AB6" i="9"/>
  <c r="AB15" i="9"/>
  <c r="AB28" i="9"/>
  <c r="AB25" i="9"/>
  <c r="AB40" i="41"/>
  <c r="AB15" i="41"/>
  <c r="AB8" i="41"/>
  <c r="AB43" i="41"/>
  <c r="AB23" i="41"/>
  <c r="AB19" i="41"/>
  <c r="AB6" i="41"/>
  <c r="AB31" i="41"/>
  <c r="AB30" i="41"/>
  <c r="AB46" i="41"/>
  <c r="AB34" i="41"/>
  <c r="AB39" i="41"/>
  <c r="AB9" i="41"/>
  <c r="AB20" i="41"/>
  <c r="AB32" i="41"/>
  <c r="AB48" i="41"/>
  <c r="AB25" i="41"/>
  <c r="AB42" i="41"/>
  <c r="AB47" i="41"/>
  <c r="AB10" i="41"/>
  <c r="AB21" i="41"/>
  <c r="AB36" i="41"/>
  <c r="AB49" i="41"/>
  <c r="AB16" i="41"/>
  <c r="AB33" i="41"/>
  <c r="AB11" i="41"/>
  <c r="AB22" i="41"/>
  <c r="AB37" i="41"/>
  <c r="AB50" i="41"/>
  <c r="AB12" i="41"/>
  <c r="AB26" i="41"/>
  <c r="AB38" i="41"/>
  <c r="AB14" i="41"/>
  <c r="AB7" i="41"/>
  <c r="AB13" i="41"/>
  <c r="AB27" i="41"/>
  <c r="AB41" i="41"/>
  <c r="AB17" i="41"/>
  <c r="AB28" i="41"/>
  <c r="AB44" i="41"/>
  <c r="AB35" i="41"/>
  <c r="AB18" i="41"/>
  <c r="AB29" i="41"/>
  <c r="AB45" i="41"/>
  <c r="AB31" i="15"/>
  <c r="AB21" i="15"/>
  <c r="AB38" i="15"/>
  <c r="AB25" i="15"/>
  <c r="AB47" i="15"/>
  <c r="AB39" i="15"/>
  <c r="AB8" i="15"/>
  <c r="AB44" i="39"/>
  <c r="AB32" i="39"/>
  <c r="AB42" i="39"/>
  <c r="AB26" i="39"/>
  <c r="AB17" i="39"/>
  <c r="AB36" i="39"/>
  <c r="AB39" i="39"/>
  <c r="AB8" i="39"/>
  <c r="AB23" i="39"/>
  <c r="AB50" i="39"/>
  <c r="AB21" i="39"/>
  <c r="AB19" i="39"/>
  <c r="AB35" i="39"/>
  <c r="AB40" i="39"/>
  <c r="AB6" i="39"/>
  <c r="AB31" i="39"/>
  <c r="AB47" i="39"/>
  <c r="AB29" i="39"/>
  <c r="AB27" i="39"/>
  <c r="AB43" i="39"/>
  <c r="AB22" i="39"/>
  <c r="AB45" i="39"/>
  <c r="AB7" i="39"/>
  <c r="AB9" i="39"/>
  <c r="AB10" i="39"/>
  <c r="AB11" i="39"/>
  <c r="AB12" i="39"/>
  <c r="AB13" i="39"/>
  <c r="AB28" i="39"/>
  <c r="AB18" i="39"/>
  <c r="AB34" i="39"/>
  <c r="AB38" i="39"/>
  <c r="AB30" i="39"/>
  <c r="AB14" i="39"/>
  <c r="AB15" i="39"/>
  <c r="AB16" i="39"/>
  <c r="AB24" i="39"/>
  <c r="AD48" i="5"/>
  <c r="AD40" i="5"/>
  <c r="AD49" i="5"/>
  <c r="AD45" i="5"/>
  <c r="AD43" i="5"/>
  <c r="AD38" i="5"/>
  <c r="AD36" i="5"/>
  <c r="AD46" i="5"/>
  <c r="AD47" i="5"/>
  <c r="AD44" i="5"/>
  <c r="AD42" i="5"/>
  <c r="AD39" i="5"/>
  <c r="AD37" i="5"/>
  <c r="AD50" i="5"/>
  <c r="AD41" i="5"/>
  <c r="AD35" i="5"/>
  <c r="AD34" i="5"/>
  <c r="AD33" i="5"/>
  <c r="AD32" i="5"/>
  <c r="AD31" i="5"/>
  <c r="AD30" i="5"/>
  <c r="AD29" i="5"/>
  <c r="AD28" i="5"/>
  <c r="AD27" i="5"/>
  <c r="AD25" i="5"/>
  <c r="AD17" i="5"/>
  <c r="AD14" i="5"/>
  <c r="AD24" i="5"/>
  <c r="AD23" i="5"/>
  <c r="AD22" i="5"/>
  <c r="AD21" i="5"/>
  <c r="AD20" i="5"/>
  <c r="AD19" i="5"/>
  <c r="AD18" i="5"/>
  <c r="AD16" i="5"/>
  <c r="AD15" i="5"/>
  <c r="AD13" i="5"/>
  <c r="AD12" i="5"/>
  <c r="AD11" i="5"/>
  <c r="AD10" i="5"/>
  <c r="AD9" i="5"/>
  <c r="AD8" i="5"/>
  <c r="AD7" i="5"/>
  <c r="AD26" i="5"/>
  <c r="AD6" i="5"/>
  <c r="AD15" i="3"/>
  <c r="AD44" i="3"/>
  <c r="AD7" i="3"/>
  <c r="AD18" i="3"/>
  <c r="AD8" i="3"/>
  <c r="AD10" i="3"/>
  <c r="AD11" i="3"/>
  <c r="AD13" i="3"/>
  <c r="AD21" i="3"/>
  <c r="AD16" i="3"/>
  <c r="AD36" i="3"/>
  <c r="AD32" i="3"/>
  <c r="AD30" i="3"/>
  <c r="AD28" i="3"/>
  <c r="AD25" i="3"/>
  <c r="AD24" i="3"/>
  <c r="AD23" i="3"/>
  <c r="AD22" i="3"/>
  <c r="AD20" i="3"/>
  <c r="AD19" i="3"/>
  <c r="AD47" i="3"/>
  <c r="AD46" i="3"/>
  <c r="AD45" i="3"/>
  <c r="AD42" i="3"/>
  <c r="AD41" i="3"/>
  <c r="AD40" i="3"/>
  <c r="AD39" i="3"/>
  <c r="AD38" i="3"/>
  <c r="AD37" i="3"/>
  <c r="AD35" i="3"/>
  <c r="AD34" i="3"/>
  <c r="AD31" i="3"/>
  <c r="AD29" i="3"/>
  <c r="AD27" i="3"/>
  <c r="AD43" i="3"/>
  <c r="AD6" i="3"/>
  <c r="AD33" i="3"/>
  <c r="AD50" i="3"/>
  <c r="AC6" i="5"/>
  <c r="AC38" i="5"/>
  <c r="AC42" i="5"/>
  <c r="AC7" i="5"/>
  <c r="AC29" i="5"/>
  <c r="AC27" i="5"/>
  <c r="AC36" i="5"/>
  <c r="AC8" i="5"/>
  <c r="AC24" i="5"/>
  <c r="AC25" i="5"/>
  <c r="AC47" i="5"/>
  <c r="AC50" i="5"/>
  <c r="AC34" i="5"/>
  <c r="AC11" i="5"/>
  <c r="AC15" i="5"/>
  <c r="AC21" i="5"/>
  <c r="AJ21" i="5" s="1"/>
  <c r="AC30" i="5"/>
  <c r="AC31" i="5"/>
  <c r="AC37" i="5"/>
  <c r="AC16" i="5"/>
  <c r="AC48" i="5"/>
  <c r="AC10" i="5"/>
  <c r="AC43" i="5"/>
  <c r="AC18" i="5"/>
  <c r="AC45" i="5"/>
  <c r="AC9" i="5"/>
  <c r="AC19" i="5"/>
  <c r="AC46" i="5"/>
  <c r="AC40" i="5"/>
  <c r="AC44" i="5"/>
  <c r="AC17" i="5"/>
  <c r="AC49" i="5"/>
  <c r="AC23" i="5"/>
  <c r="AC14" i="5"/>
  <c r="AC22" i="5"/>
  <c r="AC32" i="5"/>
  <c r="AC20" i="5"/>
  <c r="AC41" i="5"/>
  <c r="AC39" i="5"/>
  <c r="AC13" i="5"/>
  <c r="AC35" i="5"/>
  <c r="AC26" i="5"/>
  <c r="AC12" i="5"/>
  <c r="AC33" i="5"/>
  <c r="AC44" i="3"/>
  <c r="AC7" i="3"/>
  <c r="AC36" i="3"/>
  <c r="AC25" i="3"/>
  <c r="AC48" i="3"/>
  <c r="AC22" i="3"/>
  <c r="AC13" i="3"/>
  <c r="AC14" i="3"/>
  <c r="AC30" i="3"/>
  <c r="AC39" i="3"/>
  <c r="AC12" i="3"/>
  <c r="AC26" i="3"/>
  <c r="AC33" i="3"/>
  <c r="AC32" i="3"/>
  <c r="AC42" i="3"/>
  <c r="AC20" i="3"/>
  <c r="AC17" i="3"/>
  <c r="AC37" i="3"/>
  <c r="AC24" i="3"/>
  <c r="AC35" i="3"/>
  <c r="AC16" i="3"/>
  <c r="AC27" i="3"/>
  <c r="AC10" i="3"/>
  <c r="AC41" i="3"/>
  <c r="AC50" i="3"/>
  <c r="AC45" i="3"/>
  <c r="AC46" i="3"/>
  <c r="AC47" i="3"/>
  <c r="AC43" i="3"/>
  <c r="AC18" i="3"/>
  <c r="AC49" i="3"/>
  <c r="AC6" i="3"/>
  <c r="AC31" i="3"/>
  <c r="AC23" i="3"/>
  <c r="AC28" i="3"/>
  <c r="AC19" i="3"/>
  <c r="AC21" i="3"/>
  <c r="AC15" i="3"/>
  <c r="AC9" i="3"/>
  <c r="AC8" i="3"/>
  <c r="AC11" i="3"/>
  <c r="AC29" i="3"/>
  <c r="AC40" i="3"/>
  <c r="AC38" i="3"/>
  <c r="AC34" i="3"/>
  <c r="AB37" i="3"/>
  <c r="AB33" i="3"/>
  <c r="AB17" i="3"/>
  <c r="AB48" i="3"/>
  <c r="AB43" i="3"/>
  <c r="AB46" i="3"/>
  <c r="AB7" i="3"/>
  <c r="AB22" i="3"/>
  <c r="AB16" i="3"/>
  <c r="AB45" i="3"/>
  <c r="AB50" i="3"/>
  <c r="AB8" i="3"/>
  <c r="AB21" i="3"/>
  <c r="AB44" i="3"/>
  <c r="AB29" i="3"/>
  <c r="AB32" i="3"/>
  <c r="AB42" i="3"/>
  <c r="AB47" i="3"/>
  <c r="AB41" i="3"/>
  <c r="AB38" i="3"/>
  <c r="AB39" i="3"/>
  <c r="AB25" i="3"/>
  <c r="AB28" i="3"/>
  <c r="AB14" i="3"/>
  <c r="AB49" i="3"/>
  <c r="AB34" i="3"/>
  <c r="AB31" i="3"/>
  <c r="AB11" i="3"/>
  <c r="AB24" i="3"/>
  <c r="AB9" i="3"/>
  <c r="AL9" i="3" s="1"/>
  <c r="AB30" i="3"/>
  <c r="AB23" i="3"/>
  <c r="AB15" i="3"/>
  <c r="AB12" i="3"/>
  <c r="AB13" i="3"/>
  <c r="AB26" i="3"/>
  <c r="AB18" i="3"/>
  <c r="AB19" i="3"/>
  <c r="AB20" i="3"/>
  <c r="AB40" i="3"/>
  <c r="AB35" i="3"/>
  <c r="AB6" i="3"/>
  <c r="AB27" i="3"/>
  <c r="AB10" i="3"/>
  <c r="AB21" i="5"/>
  <c r="AB48" i="5"/>
  <c r="AB45" i="5"/>
  <c r="AB6" i="5"/>
  <c r="AB7" i="5"/>
  <c r="AB46" i="5"/>
  <c r="AB42" i="5"/>
  <c r="AB34" i="5"/>
  <c r="AB39" i="5"/>
  <c r="AB28" i="5"/>
  <c r="AB20" i="5"/>
  <c r="AB18" i="5"/>
  <c r="AB49" i="5"/>
  <c r="AB13" i="5"/>
  <c r="AB9" i="5"/>
  <c r="AB24" i="5"/>
  <c r="AB10" i="5"/>
  <c r="AB19" i="5"/>
  <c r="AB26" i="5"/>
  <c r="AB14" i="5"/>
  <c r="AB40" i="5"/>
  <c r="AB25" i="5"/>
  <c r="AB15" i="5"/>
  <c r="AB43" i="5"/>
  <c r="AB47" i="5"/>
  <c r="AB16" i="5"/>
  <c r="AB29" i="5"/>
  <c r="AB11" i="5"/>
  <c r="AB8" i="5"/>
  <c r="AB50" i="5"/>
  <c r="AB22" i="5"/>
  <c r="AB33" i="5"/>
  <c r="AB36" i="5"/>
  <c r="AB31" i="5"/>
  <c r="AB27" i="5"/>
  <c r="AB17" i="5"/>
  <c r="AB12" i="5"/>
  <c r="AB30" i="5"/>
  <c r="AB37" i="5"/>
  <c r="AB44" i="5"/>
  <c r="AB32" i="5"/>
  <c r="AB35" i="5"/>
  <c r="AB23" i="5"/>
  <c r="AB38" i="5"/>
  <c r="AB41" i="5"/>
  <c r="AF44" i="40"/>
  <c r="AF26" i="40"/>
  <c r="AF9" i="40"/>
  <c r="AF32" i="40"/>
  <c r="AF8" i="40"/>
  <c r="AF11" i="40"/>
  <c r="AF34" i="40"/>
  <c r="AF16" i="40"/>
  <c r="AF37" i="40"/>
  <c r="AF6" i="40"/>
  <c r="AF19" i="40"/>
  <c r="AF25" i="40"/>
  <c r="AF17" i="40"/>
  <c r="AF43" i="40"/>
  <c r="AF33" i="40"/>
  <c r="AF50" i="40"/>
  <c r="AF30" i="40"/>
  <c r="AF45" i="40"/>
  <c r="AF42" i="40"/>
  <c r="AF36" i="40"/>
  <c r="AF35" i="40"/>
  <c r="AF27" i="40"/>
  <c r="AF14" i="40"/>
  <c r="AF49" i="40"/>
  <c r="AF41" i="40"/>
  <c r="AF40" i="40"/>
  <c r="AF29" i="40"/>
  <c r="AF15" i="40"/>
  <c r="AF28" i="40"/>
  <c r="AF24" i="40"/>
  <c r="AF48" i="40"/>
  <c r="AF18" i="40"/>
  <c r="AF22" i="40"/>
  <c r="AF38" i="40"/>
  <c r="AF46" i="40"/>
  <c r="AF39" i="40"/>
  <c r="AF21" i="40"/>
  <c r="AF13" i="40"/>
  <c r="AE21" i="40"/>
  <c r="AE29" i="40"/>
  <c r="AE30" i="40"/>
  <c r="AE20" i="40"/>
  <c r="AE36" i="40"/>
  <c r="AF9" i="24"/>
  <c r="AF48" i="24"/>
  <c r="AF7" i="24"/>
  <c r="AF32" i="24"/>
  <c r="AF36" i="36"/>
  <c r="AF44" i="36"/>
  <c r="AF44" i="35"/>
  <c r="AF39" i="35"/>
  <c r="AF12" i="35"/>
  <c r="AF21" i="35"/>
  <c r="AF7" i="35"/>
  <c r="AF36" i="35"/>
  <c r="AF26" i="35"/>
  <c r="AF15" i="35"/>
  <c r="AF31" i="35"/>
  <c r="AF8" i="35"/>
  <c r="AF17" i="35"/>
  <c r="AF46" i="35"/>
  <c r="AF48" i="35"/>
  <c r="AF40" i="35"/>
  <c r="AF9" i="35"/>
  <c r="AF28" i="35"/>
  <c r="AF10" i="35"/>
  <c r="AF23" i="35"/>
  <c r="AF13" i="35"/>
  <c r="AF41" i="35"/>
  <c r="AF20" i="35"/>
  <c r="AF27" i="35"/>
  <c r="AF25" i="35"/>
  <c r="AF11" i="35"/>
  <c r="AF49" i="35"/>
  <c r="AF43" i="35"/>
  <c r="AF29" i="35"/>
  <c r="AF37" i="35"/>
  <c r="AF18" i="35"/>
  <c r="AF34" i="35"/>
  <c r="AF33" i="35"/>
  <c r="AF6" i="35"/>
  <c r="AF42" i="35"/>
  <c r="AF47" i="35"/>
  <c r="AF16" i="35"/>
  <c r="AF30" i="35"/>
  <c r="AF22" i="35"/>
  <c r="AF32" i="35"/>
  <c r="AF50" i="35"/>
  <c r="AF14" i="35"/>
  <c r="AF44" i="12"/>
  <c r="AF34" i="12"/>
  <c r="AF20" i="12"/>
  <c r="AF7" i="12"/>
  <c r="AF46" i="12"/>
  <c r="AF33" i="12"/>
  <c r="AF18" i="12"/>
  <c r="AF9" i="12"/>
  <c r="AF17" i="12"/>
  <c r="AF26" i="12"/>
  <c r="AF24" i="12"/>
  <c r="AF50" i="12"/>
  <c r="AF29" i="12"/>
  <c r="AF47" i="12"/>
  <c r="AF41" i="12"/>
  <c r="AF37" i="12"/>
  <c r="AF40" i="12"/>
  <c r="AF28" i="12"/>
  <c r="AF30" i="12"/>
  <c r="AF11" i="12"/>
  <c r="AF25" i="12"/>
  <c r="AF23" i="12"/>
  <c r="AF12" i="12"/>
  <c r="AN12" i="12" s="1"/>
  <c r="AF32" i="12"/>
  <c r="AF13" i="12"/>
  <c r="AF21" i="12"/>
  <c r="AF19" i="12"/>
  <c r="AF31" i="12"/>
  <c r="AF36" i="12"/>
  <c r="AF15" i="12"/>
  <c r="AF8" i="12"/>
  <c r="AF48" i="12"/>
  <c r="AF43" i="12"/>
  <c r="AF35" i="12"/>
  <c r="AF27" i="12"/>
  <c r="AF16" i="12"/>
  <c r="AF38" i="12"/>
  <c r="AF49" i="12"/>
  <c r="AF10" i="12"/>
  <c r="AF22" i="12"/>
  <c r="AF42" i="12"/>
  <c r="AF45" i="12"/>
  <c r="AF14" i="12"/>
  <c r="AF6" i="12"/>
  <c r="AF19" i="9"/>
  <c r="AF29" i="9"/>
  <c r="AF12" i="9"/>
  <c r="AF49" i="9"/>
  <c r="AF22" i="9"/>
  <c r="AF35" i="9"/>
  <c r="AF28" i="9"/>
  <c r="AF25" i="9"/>
  <c r="AF18" i="9"/>
  <c r="AF39" i="9"/>
  <c r="AF44" i="9"/>
  <c r="AF40" i="9"/>
  <c r="AF21" i="9"/>
  <c r="AF45" i="9"/>
  <c r="AF33" i="9"/>
  <c r="AF17" i="9"/>
  <c r="AF11" i="9"/>
  <c r="AF13" i="9"/>
  <c r="AF38" i="9"/>
  <c r="AF41" i="9"/>
  <c r="AF48" i="9"/>
  <c r="AF26" i="9"/>
  <c r="AF47" i="9"/>
  <c r="AF14" i="9"/>
  <c r="AF15" i="9"/>
  <c r="AF20" i="9"/>
  <c r="AF7" i="9"/>
  <c r="AF43" i="9"/>
  <c r="AF8" i="9"/>
  <c r="AF24" i="9"/>
  <c r="AF23" i="9"/>
  <c r="AF30" i="9"/>
  <c r="AF37" i="9"/>
  <c r="AF10" i="9"/>
  <c r="AF50" i="9"/>
  <c r="AF16" i="9"/>
  <c r="AF27" i="9"/>
  <c r="AF46" i="9"/>
  <c r="AF32" i="9"/>
  <c r="AF34" i="9"/>
  <c r="AF36" i="9"/>
  <c r="AF31" i="9"/>
  <c r="AF9" i="9"/>
  <c r="AF42" i="41"/>
  <c r="AF6" i="41"/>
  <c r="AF9" i="41"/>
  <c r="AF13" i="41"/>
  <c r="AF26" i="41"/>
  <c r="AF22" i="41"/>
  <c r="AF28" i="41"/>
  <c r="AF38" i="41"/>
  <c r="AF40" i="41"/>
  <c r="AF23" i="41"/>
  <c r="AF43" i="41"/>
  <c r="AF39" i="41"/>
  <c r="AF41" i="41"/>
  <c r="AF10" i="41"/>
  <c r="AF44" i="41"/>
  <c r="AF46" i="41"/>
  <c r="AF17" i="41"/>
  <c r="AF16" i="41"/>
  <c r="AF29" i="41"/>
  <c r="AF45" i="41"/>
  <c r="AF32" i="41"/>
  <c r="AF7" i="41"/>
  <c r="AF25" i="41"/>
  <c r="AF18" i="41"/>
  <c r="AF34" i="41"/>
  <c r="AF48" i="41"/>
  <c r="AF19" i="41"/>
  <c r="AF15" i="41"/>
  <c r="AF33" i="41"/>
  <c r="AF20" i="41"/>
  <c r="AF35" i="41"/>
  <c r="AF50" i="41"/>
  <c r="AF21" i="41"/>
  <c r="AF36" i="41"/>
  <c r="AF12" i="41"/>
  <c r="AF14" i="41"/>
  <c r="AF31" i="41"/>
  <c r="AF49" i="41"/>
  <c r="AF8" i="41"/>
  <c r="AF24" i="41"/>
  <c r="AF37" i="41"/>
  <c r="AF30" i="41"/>
  <c r="AF47" i="41"/>
  <c r="AF11" i="41"/>
  <c r="AF27" i="41"/>
  <c r="AF35" i="15"/>
  <c r="AF29" i="15"/>
  <c r="AF38" i="15"/>
  <c r="AF11" i="15"/>
  <c r="AF24" i="15"/>
  <c r="AF40" i="15"/>
  <c r="AF30" i="15"/>
  <c r="AF23" i="15"/>
  <c r="AF39" i="15"/>
  <c r="AF8" i="15"/>
  <c r="AF45" i="15"/>
  <c r="AF34" i="15"/>
  <c r="AF26" i="15"/>
  <c r="AF7" i="15"/>
  <c r="AF12" i="15"/>
  <c r="AF44" i="15"/>
  <c r="AF18" i="15"/>
  <c r="AF16" i="15"/>
  <c r="AF48" i="15"/>
  <c r="AF31" i="15"/>
  <c r="AF46" i="15"/>
  <c r="AF10" i="15"/>
  <c r="AF20" i="15"/>
  <c r="AF14" i="15"/>
  <c r="AF6" i="15"/>
  <c r="AF28" i="15"/>
  <c r="AF41" i="15"/>
  <c r="AF32" i="15"/>
  <c r="AF22" i="15"/>
  <c r="AF21" i="15"/>
  <c r="AF42" i="15"/>
  <c r="AF13" i="15"/>
  <c r="AF36" i="15"/>
  <c r="AT7" i="11"/>
  <c r="AT34" i="11"/>
  <c r="AT26" i="11"/>
  <c r="AT32" i="11"/>
  <c r="AT28" i="11"/>
  <c r="AF47" i="11"/>
  <c r="AF39" i="11"/>
  <c r="AF31" i="11"/>
  <c r="AD24" i="11"/>
  <c r="AF14" i="39"/>
  <c r="AF15" i="39"/>
  <c r="AF45" i="39"/>
  <c r="AF36" i="39"/>
  <c r="AF40" i="39"/>
  <c r="AF43" i="39"/>
  <c r="AF22" i="39"/>
  <c r="AF24" i="39"/>
  <c r="AF9" i="39"/>
  <c r="AF12" i="39"/>
  <c r="AF16" i="39"/>
  <c r="AF34" i="39"/>
  <c r="AF38" i="39"/>
  <c r="AF26" i="39"/>
  <c r="AF7" i="39"/>
  <c r="AF10" i="39"/>
  <c r="AF49" i="39"/>
  <c r="AF37" i="39"/>
  <c r="AF28" i="39"/>
  <c r="AF20" i="39"/>
  <c r="AN20" i="39" s="1"/>
  <c r="AF30" i="39"/>
  <c r="AF32" i="39"/>
  <c r="AF23" i="39"/>
  <c r="AF41" i="39"/>
  <c r="AF29" i="39"/>
  <c r="AF6" i="39"/>
  <c r="AF46" i="39"/>
  <c r="AF35" i="39"/>
  <c r="AF33" i="39"/>
  <c r="AF21" i="39"/>
  <c r="AF27" i="39"/>
  <c r="AF18" i="39"/>
  <c r="AF19" i="39"/>
  <c r="AF48" i="39"/>
  <c r="AF25" i="39"/>
  <c r="AF13" i="39"/>
  <c r="AF44" i="39"/>
  <c r="AF39" i="39"/>
  <c r="AF31" i="39"/>
  <c r="AF8" i="39"/>
  <c r="AF11" i="39"/>
  <c r="AF17" i="39"/>
  <c r="AC17" i="15"/>
  <c r="AC44" i="15"/>
  <c r="AC36" i="15"/>
  <c r="AC28" i="15"/>
  <c r="AC16" i="15"/>
  <c r="AA47" i="15"/>
  <c r="AT17" i="15"/>
  <c r="AC14" i="15"/>
  <c r="AC13" i="15"/>
  <c r="AC12" i="15"/>
  <c r="AC11" i="15"/>
  <c r="AC10" i="15"/>
  <c r="AC9" i="15"/>
  <c r="AC8" i="15"/>
  <c r="AC7" i="15"/>
  <c r="AC45" i="15"/>
  <c r="AC6" i="15"/>
  <c r="AT37" i="15"/>
  <c r="AT26" i="15"/>
  <c r="AT21" i="15"/>
  <c r="AE46" i="11"/>
  <c r="AE38" i="11"/>
  <c r="AE30" i="11"/>
  <c r="AE48" i="11"/>
  <c r="AE40" i="11"/>
  <c r="AE32" i="11"/>
  <c r="AE20" i="11"/>
  <c r="AE17" i="11"/>
  <c r="AE16" i="11"/>
  <c r="AE11" i="11"/>
  <c r="AE10" i="11"/>
  <c r="AC49" i="11"/>
  <c r="AC9" i="11"/>
  <c r="AC32" i="11"/>
  <c r="AC43" i="11"/>
  <c r="AC17" i="11"/>
  <c r="AC11" i="11"/>
  <c r="AC45" i="11"/>
  <c r="AC18" i="11"/>
  <c r="AC47" i="11"/>
  <c r="AC48" i="11"/>
  <c r="AC34" i="11"/>
  <c r="AC44" i="11"/>
  <c r="AC40" i="11"/>
  <c r="AC33" i="11"/>
  <c r="AC25" i="11"/>
  <c r="AC12" i="11"/>
  <c r="AC14" i="11"/>
  <c r="AC10" i="11"/>
  <c r="AC24" i="11"/>
  <c r="AC42" i="11"/>
  <c r="AC20" i="11"/>
  <c r="AC41" i="11"/>
  <c r="AC27" i="11"/>
  <c r="AC21" i="11"/>
  <c r="AC7" i="11"/>
  <c r="AC46" i="11"/>
  <c r="AC16" i="11"/>
  <c r="AC22" i="11"/>
  <c r="AC35" i="11"/>
  <c r="AC37" i="11"/>
  <c r="AC39" i="11"/>
  <c r="AC13" i="11"/>
  <c r="AC50" i="11"/>
  <c r="AC31" i="11"/>
  <c r="AC36" i="11"/>
  <c r="AC6" i="11"/>
  <c r="AC23" i="11"/>
  <c r="AC19" i="11"/>
  <c r="AC26" i="11"/>
  <c r="AC15" i="11"/>
  <c r="AC28" i="11"/>
  <c r="AC8" i="11"/>
  <c r="AT42" i="11"/>
  <c r="AT44" i="11"/>
  <c r="AT38" i="11"/>
  <c r="AT36" i="11"/>
  <c r="AT48" i="11"/>
  <c r="AT6" i="11"/>
  <c r="AT30" i="11"/>
  <c r="AT24" i="11"/>
  <c r="AT15" i="11"/>
  <c r="AT22" i="11"/>
  <c r="AT18" i="11"/>
  <c r="AT40" i="11"/>
  <c r="AT13" i="11"/>
  <c r="AT50" i="11"/>
  <c r="AT14" i="11"/>
  <c r="AT46" i="11"/>
  <c r="AD46" i="15"/>
  <c r="AD38" i="15"/>
  <c r="AD30" i="15"/>
  <c r="AT24" i="15"/>
  <c r="AT19" i="15"/>
  <c r="AC15" i="15"/>
  <c r="AE45" i="40"/>
  <c r="AC17" i="9"/>
  <c r="AC9" i="9"/>
  <c r="AC39" i="9"/>
  <c r="AC48" i="9"/>
  <c r="AC30" i="9"/>
  <c r="AA12" i="9"/>
  <c r="AA7" i="9"/>
  <c r="AA13" i="9"/>
  <c r="AA19" i="9"/>
  <c r="AA47" i="9"/>
  <c r="AA15" i="9"/>
  <c r="AA17" i="9"/>
  <c r="AA20" i="9"/>
  <c r="AA10" i="9"/>
  <c r="AA9" i="9"/>
  <c r="AA41" i="9"/>
  <c r="AA11" i="9"/>
  <c r="AA23" i="9"/>
  <c r="AA8" i="9"/>
  <c r="AA18" i="9"/>
  <c r="AA6" i="9"/>
  <c r="AA50" i="9"/>
  <c r="AA49" i="9"/>
  <c r="AA48" i="9"/>
  <c r="AA46" i="9"/>
  <c r="AA45" i="9"/>
  <c r="AA44" i="9"/>
  <c r="AA43" i="9"/>
  <c r="AA42" i="9"/>
  <c r="AA40" i="9"/>
  <c r="AA39" i="9"/>
  <c r="AA38" i="9"/>
  <c r="AA37" i="9"/>
  <c r="AA36" i="9"/>
  <c r="AA35" i="9"/>
  <c r="AA34" i="9"/>
  <c r="AA33" i="9"/>
  <c r="AA32" i="9"/>
  <c r="AA31" i="9"/>
  <c r="AA30" i="9"/>
  <c r="AA29" i="9"/>
  <c r="AA28" i="9"/>
  <c r="AA27" i="9"/>
  <c r="AA26" i="9"/>
  <c r="AA25" i="9"/>
  <c r="AA24" i="9"/>
  <c r="AT14" i="9"/>
  <c r="AT34" i="9"/>
  <c r="AT13" i="9"/>
  <c r="AT47" i="9"/>
  <c r="AT30" i="9"/>
  <c r="AT28" i="9"/>
  <c r="AT45" i="9"/>
  <c r="AT35" i="9"/>
  <c r="AT15" i="9"/>
  <c r="AT48" i="9"/>
  <c r="AT31" i="9"/>
  <c r="AT7" i="9"/>
  <c r="AT21" i="9"/>
  <c r="AT40" i="9"/>
  <c r="AT23" i="9"/>
  <c r="AT17" i="9"/>
  <c r="AT49" i="9"/>
  <c r="AT32" i="9"/>
  <c r="AT9" i="9"/>
  <c r="AT10" i="9"/>
  <c r="AT41" i="9"/>
  <c r="AT24" i="9"/>
  <c r="AT8" i="9"/>
  <c r="AT50" i="9"/>
  <c r="AT33" i="9"/>
  <c r="AT11" i="9"/>
  <c r="AT46" i="9"/>
  <c r="AT44" i="9"/>
  <c r="AE9" i="40"/>
  <c r="AE10" i="40"/>
  <c r="AE11" i="40"/>
  <c r="AE17" i="40"/>
  <c r="AE18" i="40"/>
  <c r="AE27" i="40"/>
  <c r="AE43" i="40"/>
  <c r="AE39" i="40"/>
  <c r="AE26" i="40"/>
  <c r="AE41" i="40"/>
  <c r="AE37" i="40"/>
  <c r="AE47" i="40"/>
  <c r="AE12" i="40"/>
  <c r="AE31" i="40"/>
  <c r="AE35" i="40"/>
  <c r="AE28" i="40"/>
  <c r="AE23" i="40"/>
  <c r="AE19" i="40"/>
  <c r="AE32" i="40"/>
  <c r="AE34" i="40"/>
  <c r="AE48" i="40"/>
  <c r="AE24" i="40"/>
  <c r="AE15" i="40"/>
  <c r="AE13" i="40"/>
  <c r="AE6" i="40"/>
  <c r="AE44" i="40"/>
  <c r="AE33" i="40"/>
  <c r="AE7" i="40"/>
  <c r="AE38" i="40"/>
  <c r="AE8" i="40"/>
  <c r="AE49" i="40"/>
  <c r="AE50" i="40"/>
  <c r="AE42" i="40"/>
  <c r="AE22" i="40"/>
  <c r="AE40" i="40"/>
  <c r="AE14" i="40"/>
  <c r="AE25" i="40"/>
  <c r="AE16" i="40"/>
  <c r="AE17" i="24"/>
  <c r="AE24" i="24"/>
  <c r="AE37" i="24"/>
  <c r="AE45" i="24"/>
  <c r="AE26" i="24"/>
  <c r="AE42" i="24"/>
  <c r="AE34" i="24"/>
  <c r="AE31" i="24"/>
  <c r="AE35" i="24"/>
  <c r="AE40" i="24"/>
  <c r="AE39" i="24"/>
  <c r="AE22" i="24"/>
  <c r="AE47" i="24"/>
  <c r="AE32" i="24"/>
  <c r="AE18" i="24"/>
  <c r="AE30" i="24"/>
  <c r="AE16" i="24"/>
  <c r="AE12" i="24"/>
  <c r="AE25" i="24"/>
  <c r="AE27" i="24"/>
  <c r="AE20" i="24"/>
  <c r="AE6" i="24"/>
  <c r="AE33" i="24"/>
  <c r="AE21" i="24"/>
  <c r="AE23" i="24"/>
  <c r="AE50" i="24"/>
  <c r="AE46" i="24"/>
  <c r="AE41" i="24"/>
  <c r="AE29" i="24"/>
  <c r="AE48" i="24"/>
  <c r="AE38" i="24"/>
  <c r="AE49" i="24"/>
  <c r="AE19" i="24"/>
  <c r="AE7" i="24"/>
  <c r="AE8" i="24"/>
  <c r="AE9" i="24"/>
  <c r="AE10" i="24"/>
  <c r="AE11" i="24"/>
  <c r="AE13" i="24"/>
  <c r="AE14" i="24"/>
  <c r="AE15" i="24"/>
  <c r="AE36" i="24"/>
  <c r="AE44" i="24"/>
  <c r="AE27" i="36"/>
  <c r="AE46" i="36"/>
  <c r="AE16" i="36"/>
  <c r="AE50" i="36"/>
  <c r="AE24" i="36"/>
  <c r="AE34" i="36"/>
  <c r="AE37" i="36"/>
  <c r="AE42" i="36"/>
  <c r="AE29" i="36"/>
  <c r="AE47" i="36"/>
  <c r="AE25" i="36"/>
  <c r="AE9" i="36"/>
  <c r="AE45" i="36"/>
  <c r="AE10" i="36"/>
  <c r="AE26" i="36"/>
  <c r="AE32" i="36"/>
  <c r="AE21" i="36"/>
  <c r="AE36" i="36"/>
  <c r="AE23" i="36"/>
  <c r="AE40" i="36"/>
  <c r="AE13" i="36"/>
  <c r="AE38" i="36"/>
  <c r="AE19" i="36"/>
  <c r="AE48" i="36"/>
  <c r="AE12" i="36"/>
  <c r="AE17" i="36"/>
  <c r="AE14" i="36"/>
  <c r="AE15" i="36"/>
  <c r="AE6" i="36"/>
  <c r="AE28" i="36"/>
  <c r="AE8" i="36"/>
  <c r="AE30" i="36"/>
  <c r="AE11" i="36"/>
  <c r="AE22" i="36"/>
  <c r="AE44" i="36"/>
  <c r="AE35" i="36"/>
  <c r="AE43" i="36"/>
  <c r="AE33" i="36"/>
  <c r="AE41" i="36"/>
  <c r="AE49" i="36"/>
  <c r="AE21" i="35"/>
  <c r="AE9" i="35"/>
  <c r="AE39" i="35"/>
  <c r="AE27" i="35"/>
  <c r="AE35" i="35"/>
  <c r="AE43" i="35"/>
  <c r="AE34" i="35"/>
  <c r="AE28" i="35"/>
  <c r="AE19" i="35"/>
  <c r="AE44" i="35"/>
  <c r="AE41" i="35"/>
  <c r="AE49" i="35"/>
  <c r="AE22" i="35"/>
  <c r="AE48" i="35"/>
  <c r="AE7" i="35"/>
  <c r="AE31" i="35"/>
  <c r="AE40" i="35"/>
  <c r="AE32" i="35"/>
  <c r="AE18" i="35"/>
  <c r="AE24" i="35"/>
  <c r="AE20" i="35"/>
  <c r="AE15" i="35"/>
  <c r="AE45" i="35"/>
  <c r="AE16" i="35"/>
  <c r="AE42" i="35"/>
  <c r="AE38" i="35"/>
  <c r="AE26" i="35"/>
  <c r="AE33" i="35"/>
  <c r="AE47" i="35"/>
  <c r="AE13" i="35"/>
  <c r="AE17" i="35"/>
  <c r="AE12" i="35"/>
  <c r="AE25" i="35"/>
  <c r="AE11" i="35"/>
  <c r="AE50" i="35"/>
  <c r="AE10" i="35"/>
  <c r="AE14" i="35"/>
  <c r="AE23" i="35"/>
  <c r="AE46" i="35"/>
  <c r="AE30" i="35"/>
  <c r="AE36" i="35"/>
  <c r="AE6" i="35"/>
  <c r="AE29" i="35"/>
  <c r="AE37" i="35"/>
  <c r="AE41" i="30"/>
  <c r="AE25" i="30"/>
  <c r="AE49" i="30"/>
  <c r="AE26" i="30"/>
  <c r="AE34" i="30"/>
  <c r="AE42" i="30"/>
  <c r="AE50" i="30"/>
  <c r="AE39" i="30"/>
  <c r="AE6" i="30"/>
  <c r="AE37" i="30"/>
  <c r="AE12" i="30"/>
  <c r="AE35" i="30"/>
  <c r="AE46" i="30"/>
  <c r="AE33" i="30"/>
  <c r="AE38" i="30"/>
  <c r="AE47" i="30"/>
  <c r="AE31" i="30"/>
  <c r="AE30" i="30"/>
  <c r="AE28" i="30"/>
  <c r="AE36" i="30"/>
  <c r="AE44" i="30"/>
  <c r="AE8" i="30"/>
  <c r="AE9" i="30"/>
  <c r="AN9" i="30" s="1"/>
  <c r="AE10" i="30"/>
  <c r="AE11" i="30"/>
  <c r="AE13" i="30"/>
  <c r="AE14" i="30"/>
  <c r="AE15" i="30"/>
  <c r="AE16" i="30"/>
  <c r="AE17" i="30"/>
  <c r="AE18" i="30"/>
  <c r="AE19" i="30"/>
  <c r="AE20" i="30"/>
  <c r="AE22" i="30"/>
  <c r="AE23" i="30"/>
  <c r="AE24" i="30"/>
  <c r="AE32" i="30"/>
  <c r="AE40" i="30"/>
  <c r="AE48" i="30"/>
  <c r="AJ11" i="30"/>
  <c r="AE32" i="12"/>
  <c r="AE45" i="12"/>
  <c r="AE44" i="12"/>
  <c r="AE17" i="12"/>
  <c r="AE41" i="12"/>
  <c r="AE19" i="12"/>
  <c r="AE37" i="12"/>
  <c r="AE14" i="12"/>
  <c r="AE24" i="12"/>
  <c r="AE29" i="12"/>
  <c r="AE31" i="12"/>
  <c r="AE15" i="12"/>
  <c r="AE40" i="12"/>
  <c r="AE9" i="12"/>
  <c r="AE36" i="12"/>
  <c r="AE20" i="12"/>
  <c r="AE48" i="12"/>
  <c r="AE11" i="12"/>
  <c r="AE10" i="12"/>
  <c r="AE30" i="12"/>
  <c r="AE16" i="12"/>
  <c r="AE8" i="12"/>
  <c r="AE46" i="12"/>
  <c r="AE12" i="12"/>
  <c r="AE28" i="12"/>
  <c r="AE22" i="12"/>
  <c r="AE18" i="12"/>
  <c r="AE43" i="12"/>
  <c r="AE35" i="12"/>
  <c r="AE27" i="12"/>
  <c r="AE49" i="12"/>
  <c r="AE33" i="12"/>
  <c r="AE25" i="12"/>
  <c r="AE38" i="12"/>
  <c r="AE50" i="12"/>
  <c r="AE42" i="12"/>
  <c r="AE34" i="12"/>
  <c r="AE26" i="12"/>
  <c r="AE6" i="12"/>
  <c r="AE47" i="12"/>
  <c r="AE39" i="12"/>
  <c r="AE23" i="12"/>
  <c r="AE26" i="41"/>
  <c r="AE7" i="41"/>
  <c r="AE17" i="41"/>
  <c r="AE27" i="41"/>
  <c r="AE36" i="41"/>
  <c r="AE48" i="41"/>
  <c r="AE39" i="41"/>
  <c r="AE8" i="41"/>
  <c r="AE18" i="41"/>
  <c r="AE28" i="41"/>
  <c r="AE38" i="41"/>
  <c r="AE49" i="41"/>
  <c r="AE46" i="41"/>
  <c r="AE37" i="41"/>
  <c r="AE6" i="41"/>
  <c r="AE9" i="41"/>
  <c r="AE19" i="41"/>
  <c r="AE30" i="41"/>
  <c r="AE40" i="41"/>
  <c r="AE29" i="41"/>
  <c r="AE10" i="41"/>
  <c r="AE20" i="41"/>
  <c r="AE31" i="41"/>
  <c r="AE41" i="41"/>
  <c r="AE15" i="41"/>
  <c r="AE47" i="41"/>
  <c r="AE21" i="41"/>
  <c r="AE11" i="41"/>
  <c r="AE22" i="41"/>
  <c r="AE32" i="41"/>
  <c r="AE42" i="41"/>
  <c r="AE23" i="41"/>
  <c r="AE50" i="41"/>
  <c r="AE16" i="41"/>
  <c r="AE13" i="41"/>
  <c r="AE12" i="41"/>
  <c r="AE24" i="41"/>
  <c r="AE33" i="41"/>
  <c r="AE43" i="41"/>
  <c r="AE35" i="41"/>
  <c r="AE45" i="41"/>
  <c r="AE14" i="41"/>
  <c r="AE25" i="41"/>
  <c r="AE34" i="41"/>
  <c r="AE6" i="15"/>
  <c r="AE25" i="15"/>
  <c r="AE16" i="15"/>
  <c r="AE42" i="15"/>
  <c r="AE28" i="15"/>
  <c r="AE45" i="15"/>
  <c r="AE32" i="15"/>
  <c r="AE38" i="15"/>
  <c r="AE29" i="15"/>
  <c r="AE46" i="15"/>
  <c r="AE50" i="15"/>
  <c r="AE8" i="15"/>
  <c r="AE17" i="15"/>
  <c r="AE31" i="15"/>
  <c r="AE47" i="15"/>
  <c r="AE24" i="15"/>
  <c r="AE9" i="15"/>
  <c r="AE18" i="15"/>
  <c r="AE33" i="15"/>
  <c r="AE49" i="15"/>
  <c r="AE27" i="15"/>
  <c r="AE19" i="15"/>
  <c r="AE7" i="15"/>
  <c r="AE10" i="15"/>
  <c r="AE20" i="15"/>
  <c r="AE35" i="15"/>
  <c r="AE30" i="15"/>
  <c r="AE44" i="15"/>
  <c r="AE12" i="15"/>
  <c r="AE11" i="15"/>
  <c r="AE21" i="15"/>
  <c r="AE37" i="15"/>
  <c r="AE40" i="15"/>
  <c r="AE13" i="15"/>
  <c r="AE22" i="15"/>
  <c r="AE39" i="15"/>
  <c r="AE48" i="15"/>
  <c r="AE14" i="15"/>
  <c r="AE23" i="15"/>
  <c r="AE41" i="15"/>
  <c r="AE36" i="15"/>
  <c r="AE15" i="15"/>
  <c r="AE26" i="15"/>
  <c r="AE43" i="15"/>
  <c r="AE41" i="11"/>
  <c r="AE33" i="11"/>
  <c r="AE25" i="11"/>
  <c r="AE24" i="11"/>
  <c r="AE22" i="11"/>
  <c r="AE21" i="11"/>
  <c r="AE19" i="11"/>
  <c r="AE18" i="11"/>
  <c r="AE15" i="11"/>
  <c r="AE14" i="11"/>
  <c r="AE13" i="11"/>
  <c r="AE12" i="11"/>
  <c r="AE9" i="11"/>
  <c r="AE7" i="11"/>
  <c r="AE12" i="39"/>
  <c r="AE50" i="39"/>
  <c r="AE37" i="39"/>
  <c r="AE10" i="39"/>
  <c r="AE9" i="39"/>
  <c r="AE40" i="39"/>
  <c r="AE6" i="39"/>
  <c r="AE26" i="39"/>
  <c r="AE15" i="39"/>
  <c r="AE36" i="39"/>
  <c r="AE45" i="39"/>
  <c r="AE44" i="39"/>
  <c r="AE21" i="39"/>
  <c r="AE29" i="39"/>
  <c r="AE16" i="39"/>
  <c r="AE23" i="39"/>
  <c r="AE25" i="39"/>
  <c r="AE34" i="39"/>
  <c r="AE42" i="39"/>
  <c r="AE22" i="39"/>
  <c r="AE18" i="39"/>
  <c r="AE11" i="39"/>
  <c r="AE31" i="39"/>
  <c r="AE14" i="39"/>
  <c r="AL14" i="39" s="1"/>
  <c r="AE24" i="39"/>
  <c r="AE32" i="39"/>
  <c r="AE8" i="39"/>
  <c r="AE19" i="39"/>
  <c r="AE39" i="39"/>
  <c r="AE13" i="39"/>
  <c r="AE33" i="39"/>
  <c r="AE49" i="39"/>
  <c r="AE27" i="39"/>
  <c r="AE47" i="39"/>
  <c r="AE46" i="39"/>
  <c r="AE20" i="39"/>
  <c r="AE17" i="39"/>
  <c r="AE7" i="39"/>
  <c r="AE41" i="39"/>
  <c r="AE38" i="39"/>
  <c r="AE35" i="39"/>
  <c r="AE30" i="39"/>
  <c r="AE28" i="39"/>
  <c r="AE48" i="39"/>
  <c r="AE43" i="39"/>
  <c r="AD40" i="40"/>
  <c r="AD46" i="40"/>
  <c r="AD36" i="40"/>
  <c r="AA9" i="40"/>
  <c r="AA16" i="40"/>
  <c r="AA48" i="40"/>
  <c r="AA35" i="40"/>
  <c r="AA10" i="40"/>
  <c r="AD10" i="40"/>
  <c r="AD17" i="40"/>
  <c r="AD16" i="40"/>
  <c r="AD27" i="40"/>
  <c r="AD48" i="40"/>
  <c r="AA8" i="40"/>
  <c r="AA15" i="40"/>
  <c r="AA22" i="40"/>
  <c r="AA28" i="40"/>
  <c r="AA45" i="40"/>
  <c r="AD6" i="40"/>
  <c r="AD26" i="40"/>
  <c r="AD42" i="40"/>
  <c r="AD50" i="40"/>
  <c r="AA14" i="40"/>
  <c r="AD30" i="40"/>
  <c r="AD8" i="40"/>
  <c r="AD45" i="40"/>
  <c r="AA21" i="40"/>
  <c r="AA26" i="40"/>
  <c r="AA13" i="40"/>
  <c r="AA49" i="40"/>
  <c r="AA11" i="40"/>
  <c r="AA36" i="40"/>
  <c r="AD12" i="40"/>
  <c r="AD43" i="40"/>
  <c r="AD22" i="40"/>
  <c r="AA23" i="40"/>
  <c r="AA41" i="40"/>
  <c r="AA43" i="40"/>
  <c r="AA44" i="40"/>
  <c r="AA32" i="40"/>
  <c r="AA25" i="40"/>
  <c r="AD38" i="40"/>
  <c r="AD7" i="40"/>
  <c r="AD19" i="40"/>
  <c r="AA30" i="40"/>
  <c r="AA12" i="40"/>
  <c r="AA17" i="40"/>
  <c r="AA47" i="40"/>
  <c r="AA20" i="40"/>
  <c r="AD18" i="40"/>
  <c r="AA46" i="40"/>
  <c r="AD24" i="40"/>
  <c r="AD14" i="40"/>
  <c r="AD35" i="40"/>
  <c r="AA50" i="40"/>
  <c r="AA40" i="40"/>
  <c r="AA6" i="40"/>
  <c r="AA34" i="40"/>
  <c r="AA18" i="40"/>
  <c r="AD28" i="40"/>
  <c r="AD20" i="40"/>
  <c r="AD44" i="40"/>
  <c r="AA29" i="40"/>
  <c r="AA37" i="40"/>
  <c r="AA33" i="40"/>
  <c r="AA27" i="40"/>
  <c r="AA31" i="40"/>
  <c r="AD15" i="40"/>
  <c r="AD32" i="40"/>
  <c r="AD11" i="40"/>
  <c r="AA19" i="40"/>
  <c r="AA42" i="40"/>
  <c r="AA7" i="40"/>
  <c r="AA24" i="40"/>
  <c r="AA38" i="40"/>
  <c r="AD29" i="40"/>
  <c r="AD23" i="40"/>
  <c r="AD31" i="40"/>
  <c r="AD39" i="40"/>
  <c r="AD47" i="40"/>
  <c r="AD33" i="40"/>
  <c r="AD25" i="40"/>
  <c r="AD9" i="40"/>
  <c r="AD34" i="40"/>
  <c r="AD37" i="40"/>
  <c r="AD21" i="40"/>
  <c r="AD49" i="40"/>
  <c r="AD13" i="40"/>
  <c r="AD36" i="24"/>
  <c r="AD31" i="24"/>
  <c r="AD45" i="24"/>
  <c r="AD42" i="24"/>
  <c r="AD32" i="24"/>
  <c r="AD23" i="24"/>
  <c r="AD38" i="24"/>
  <c r="AD8" i="24"/>
  <c r="AD28" i="24"/>
  <c r="AD11" i="24"/>
  <c r="AD49" i="24"/>
  <c r="AD30" i="24"/>
  <c r="AD12" i="24"/>
  <c r="AD24" i="24"/>
  <c r="AD41" i="24"/>
  <c r="AD43" i="24"/>
  <c r="AD21" i="24"/>
  <c r="AD10" i="24"/>
  <c r="AD16" i="24"/>
  <c r="AD19" i="24"/>
  <c r="AD25" i="24"/>
  <c r="AD27" i="24"/>
  <c r="AD35" i="24"/>
  <c r="AD14" i="24"/>
  <c r="AD48" i="24"/>
  <c r="AD13" i="24"/>
  <c r="AD37" i="24"/>
  <c r="AD26" i="24"/>
  <c r="AD50" i="24"/>
  <c r="AD34" i="24"/>
  <c r="AD9" i="24"/>
  <c r="AD44" i="24"/>
  <c r="AD47" i="24"/>
  <c r="AD15" i="24"/>
  <c r="AD17" i="24"/>
  <c r="AD46" i="24"/>
  <c r="AD33" i="24"/>
  <c r="AD22" i="24"/>
  <c r="AD18" i="24"/>
  <c r="AD40" i="24"/>
  <c r="AD39" i="24"/>
  <c r="AD7" i="24"/>
  <c r="AD6" i="24"/>
  <c r="AD20" i="24"/>
  <c r="AD23" i="36"/>
  <c r="AD47" i="36"/>
  <c r="AD44" i="36"/>
  <c r="AD24" i="36"/>
  <c r="AD38" i="36"/>
  <c r="AD10" i="36"/>
  <c r="AD25" i="36"/>
  <c r="AD18" i="36"/>
  <c r="AD15" i="36"/>
  <c r="AD37" i="36"/>
  <c r="AD45" i="36"/>
  <c r="AD6" i="36"/>
  <c r="AD19" i="36"/>
  <c r="AD42" i="36"/>
  <c r="AD41" i="36"/>
  <c r="AD33" i="36"/>
  <c r="AL15" i="36"/>
  <c r="AD36" i="36"/>
  <c r="AD34" i="36"/>
  <c r="AD27" i="36"/>
  <c r="AD13" i="36"/>
  <c r="AD28" i="36"/>
  <c r="AD50" i="36"/>
  <c r="AD31" i="36"/>
  <c r="AD48" i="36"/>
  <c r="AD21" i="36"/>
  <c r="AD40" i="36"/>
  <c r="AD46" i="36"/>
  <c r="AD20" i="36"/>
  <c r="AD14" i="36"/>
  <c r="AD35" i="36"/>
  <c r="AD32" i="36"/>
  <c r="AD29" i="36"/>
  <c r="AD8" i="36"/>
  <c r="AD17" i="36"/>
  <c r="AD12" i="36"/>
  <c r="AD7" i="36"/>
  <c r="AD39" i="36"/>
  <c r="AD16" i="36"/>
  <c r="AD26" i="36"/>
  <c r="AD49" i="36"/>
  <c r="AD22" i="36"/>
  <c r="AD11" i="36"/>
  <c r="AD43" i="36"/>
  <c r="AD30" i="36"/>
  <c r="AD47" i="35"/>
  <c r="AD32" i="35"/>
  <c r="AD48" i="35"/>
  <c r="AD9" i="35"/>
  <c r="AD13" i="35"/>
  <c r="AD26" i="35"/>
  <c r="AD24" i="35"/>
  <c r="AD50" i="35"/>
  <c r="AD15" i="35"/>
  <c r="AD31" i="35"/>
  <c r="AD37" i="35"/>
  <c r="AD45" i="35"/>
  <c r="AD44" i="35"/>
  <c r="AD10" i="35"/>
  <c r="AD18" i="35"/>
  <c r="AD36" i="35"/>
  <c r="AD12" i="35"/>
  <c r="AD22" i="35"/>
  <c r="AD20" i="35"/>
  <c r="AD28" i="35"/>
  <c r="AD8" i="35"/>
  <c r="AD40" i="35"/>
  <c r="AD35" i="35"/>
  <c r="AD19" i="35"/>
  <c r="AD34" i="35"/>
  <c r="AD25" i="35"/>
  <c r="AD17" i="35"/>
  <c r="AD11" i="35"/>
  <c r="AD39" i="35"/>
  <c r="AD27" i="35"/>
  <c r="AD7" i="35"/>
  <c r="AD16" i="35"/>
  <c r="AD38" i="35"/>
  <c r="AD21" i="35"/>
  <c r="AD6" i="35"/>
  <c r="AD43" i="35"/>
  <c r="AD29" i="35"/>
  <c r="AD23" i="35"/>
  <c r="AD33" i="35"/>
  <c r="AN10" i="30"/>
  <c r="AD30" i="30"/>
  <c r="AD46" i="30"/>
  <c r="AD28" i="30"/>
  <c r="AD36" i="30"/>
  <c r="AD44" i="30"/>
  <c r="AD38" i="30"/>
  <c r="AD38" i="12"/>
  <c r="AD11" i="12"/>
  <c r="AD44" i="12"/>
  <c r="AD49" i="12"/>
  <c r="AD28" i="12"/>
  <c r="AD41" i="12"/>
  <c r="AD17" i="12"/>
  <c r="AD26" i="12"/>
  <c r="AD47" i="12"/>
  <c r="AD39" i="12"/>
  <c r="AD31" i="12"/>
  <c r="AL12" i="12"/>
  <c r="AD45" i="12"/>
  <c r="AD37" i="12"/>
  <c r="AD29" i="12"/>
  <c r="AN8" i="12"/>
  <c r="AD15" i="12"/>
  <c r="AD7" i="12"/>
  <c r="AD40" i="12"/>
  <c r="AD16" i="12"/>
  <c r="AD21" i="12"/>
  <c r="AJ11" i="12"/>
  <c r="AC24" i="9"/>
  <c r="AC50" i="9"/>
  <c r="AC33" i="9"/>
  <c r="AC47" i="9"/>
  <c r="AC16" i="9"/>
  <c r="AC8" i="9"/>
  <c r="AC49" i="9"/>
  <c r="AC32" i="9"/>
  <c r="AC42" i="9"/>
  <c r="AC23" i="9"/>
  <c r="AC15" i="9"/>
  <c r="AC7" i="9"/>
  <c r="AC46" i="9"/>
  <c r="AC29" i="9"/>
  <c r="AC31" i="9"/>
  <c r="AC22" i="9"/>
  <c r="AC14" i="9"/>
  <c r="AC6" i="9"/>
  <c r="AC13" i="9"/>
  <c r="AC41" i="9"/>
  <c r="AC43" i="9"/>
  <c r="AC26" i="9"/>
  <c r="AC20" i="9"/>
  <c r="AC12" i="9"/>
  <c r="AC44" i="9"/>
  <c r="AC37" i="9"/>
  <c r="AC38" i="9"/>
  <c r="AC25" i="9"/>
  <c r="AC45" i="9"/>
  <c r="AC19" i="9"/>
  <c r="AC11" i="9"/>
  <c r="AC34" i="9"/>
  <c r="AC21" i="9"/>
  <c r="AC40" i="9"/>
  <c r="AC36" i="9"/>
  <c r="AC27" i="9"/>
  <c r="AC35" i="9"/>
  <c r="AC18" i="9"/>
  <c r="AA21" i="9"/>
  <c r="AD15" i="9"/>
  <c r="AT37" i="9"/>
  <c r="AD12" i="9"/>
  <c r="AD29" i="9"/>
  <c r="AD10" i="9"/>
  <c r="AD48" i="9"/>
  <c r="AD22" i="9"/>
  <c r="AD47" i="9"/>
  <c r="AA50" i="41"/>
  <c r="AA12" i="41"/>
  <c r="AT35" i="41"/>
  <c r="AD33" i="9"/>
  <c r="AD18" i="9"/>
  <c r="AD20" i="9"/>
  <c r="AD38" i="9"/>
  <c r="AD13" i="9"/>
  <c r="AD16" i="9"/>
  <c r="AD26" i="9"/>
  <c r="AD7" i="9"/>
  <c r="AD41" i="9"/>
  <c r="AD14" i="9"/>
  <c r="AD27" i="9"/>
  <c r="AD25" i="9"/>
  <c r="AD23" i="9"/>
  <c r="AD45" i="9"/>
  <c r="AD8" i="9"/>
  <c r="AD40" i="9"/>
  <c r="AD19" i="9"/>
  <c r="AD50" i="9"/>
  <c r="AD32" i="9"/>
  <c r="AD46" i="9"/>
  <c r="AD44" i="9"/>
  <c r="AD24" i="9"/>
  <c r="AD36" i="9"/>
  <c r="AD34" i="9"/>
  <c r="AD6" i="9"/>
  <c r="AD9" i="9"/>
  <c r="AD28" i="9"/>
  <c r="AD21" i="9"/>
  <c r="AD17" i="9"/>
  <c r="AD30" i="9"/>
  <c r="AD11" i="9"/>
  <c r="AD35" i="9"/>
  <c r="AD31" i="9"/>
  <c r="AD37" i="9"/>
  <c r="AD43" i="9"/>
  <c r="AD39" i="9"/>
  <c r="AD49" i="9"/>
  <c r="AD42" i="9"/>
  <c r="AA42" i="41"/>
  <c r="AA38" i="41"/>
  <c r="AA19" i="41"/>
  <c r="AA39" i="41"/>
  <c r="AA13" i="41"/>
  <c r="AA45" i="41"/>
  <c r="AA11" i="41"/>
  <c r="AA28" i="41"/>
  <c r="AA32" i="41"/>
  <c r="AA33" i="41"/>
  <c r="AA25" i="41"/>
  <c r="AA21" i="41"/>
  <c r="AA20" i="41"/>
  <c r="AT32" i="41"/>
  <c r="AT24" i="41"/>
  <c r="AT18" i="41"/>
  <c r="AT14" i="41"/>
  <c r="AT39" i="41"/>
  <c r="AC48" i="41"/>
  <c r="AC33" i="41"/>
  <c r="AC47" i="41"/>
  <c r="AC31" i="41"/>
  <c r="AC20" i="41"/>
  <c r="AC12" i="41"/>
  <c r="AC25" i="41"/>
  <c r="AC13" i="41"/>
  <c r="AC41" i="41"/>
  <c r="AC46" i="41"/>
  <c r="AC30" i="41"/>
  <c r="AC19" i="41"/>
  <c r="AC11" i="41"/>
  <c r="AC43" i="41"/>
  <c r="AC49" i="41"/>
  <c r="AC44" i="41"/>
  <c r="AC28" i="41"/>
  <c r="AC18" i="41"/>
  <c r="AC10" i="41"/>
  <c r="AC34" i="41"/>
  <c r="AC45" i="41"/>
  <c r="AC39" i="41"/>
  <c r="AC27" i="41"/>
  <c r="AC17" i="41"/>
  <c r="AC9" i="41"/>
  <c r="AC35" i="41"/>
  <c r="AC24" i="41"/>
  <c r="AC40" i="41"/>
  <c r="AC38" i="41"/>
  <c r="AC26" i="41"/>
  <c r="AC16" i="41"/>
  <c r="AC8" i="41"/>
  <c r="AC21" i="41"/>
  <c r="AC42" i="41"/>
  <c r="AC29" i="41"/>
  <c r="AC37" i="41"/>
  <c r="AC23" i="41"/>
  <c r="AC15" i="41"/>
  <c r="AC7" i="41"/>
  <c r="AC32" i="41"/>
  <c r="AC50" i="41"/>
  <c r="AC36" i="41"/>
  <c r="AC22" i="41"/>
  <c r="AC14" i="41"/>
  <c r="AA41" i="41"/>
  <c r="AA47" i="41"/>
  <c r="AA37" i="41"/>
  <c r="AA34" i="41"/>
  <c r="AA18" i="41"/>
  <c r="AA10" i="41"/>
  <c r="AA26" i="41"/>
  <c r="AA30" i="41"/>
  <c r="AA29" i="41"/>
  <c r="AA43" i="41"/>
  <c r="AA17" i="41"/>
  <c r="AA9" i="41"/>
  <c r="AA44" i="41"/>
  <c r="AA48" i="41"/>
  <c r="AA31" i="41"/>
  <c r="AA24" i="41"/>
  <c r="AA16" i="41"/>
  <c r="AA8" i="41"/>
  <c r="AA27" i="41"/>
  <c r="AA35" i="41"/>
  <c r="AA40" i="41"/>
  <c r="AA23" i="41"/>
  <c r="AA15" i="41"/>
  <c r="AA7" i="41"/>
  <c r="AA46" i="41"/>
  <c r="AA36" i="41"/>
  <c r="AA49" i="41"/>
  <c r="AA22" i="41"/>
  <c r="AA14" i="41"/>
  <c r="AT49" i="41"/>
  <c r="AT19" i="41"/>
  <c r="AT44" i="41"/>
  <c r="AT45" i="41"/>
  <c r="AT47" i="41"/>
  <c r="AT10" i="41"/>
  <c r="AT27" i="41"/>
  <c r="AT6" i="41"/>
  <c r="AT40" i="41"/>
  <c r="AT21" i="41"/>
  <c r="AT13" i="41"/>
  <c r="AT48" i="41"/>
  <c r="AT9" i="41"/>
  <c r="AT26" i="41"/>
  <c r="AT43" i="41"/>
  <c r="AT22" i="41"/>
  <c r="AT7" i="41"/>
  <c r="AT29" i="41"/>
  <c r="AT17" i="41"/>
  <c r="AT34" i="41"/>
  <c r="AT12" i="41"/>
  <c r="AT30" i="41"/>
  <c r="AT37" i="41"/>
  <c r="AT25" i="41"/>
  <c r="AT42" i="41"/>
  <c r="AT20" i="41"/>
  <c r="AT38" i="41"/>
  <c r="AT15" i="41"/>
  <c r="AT31" i="41"/>
  <c r="AT33" i="41"/>
  <c r="AT50" i="41"/>
  <c r="AT28" i="41"/>
  <c r="AT46" i="41"/>
  <c r="AT23" i="41"/>
  <c r="AT8" i="41"/>
  <c r="AT41" i="41"/>
  <c r="AT11" i="41"/>
  <c r="AT36" i="41"/>
  <c r="AD38" i="41"/>
  <c r="AD42" i="41"/>
  <c r="AD19" i="41"/>
  <c r="AD33" i="41"/>
  <c r="AD27" i="41"/>
  <c r="AD23" i="41"/>
  <c r="AD47" i="41"/>
  <c r="AD49" i="41"/>
  <c r="AD10" i="41"/>
  <c r="AD12" i="41"/>
  <c r="AD22" i="41"/>
  <c r="AD6" i="41"/>
  <c r="AN6" i="41" s="1"/>
  <c r="AD25" i="41"/>
  <c r="AD32" i="41"/>
  <c r="AD37" i="41"/>
  <c r="AD24" i="41"/>
  <c r="AD50" i="41"/>
  <c r="AD35" i="41"/>
  <c r="AD13" i="41"/>
  <c r="AD26" i="41"/>
  <c r="AD39" i="41"/>
  <c r="AD15" i="41"/>
  <c r="AD41" i="41"/>
  <c r="AD43" i="41"/>
  <c r="AD16" i="41"/>
  <c r="AD28" i="41"/>
  <c r="AD40" i="41"/>
  <c r="AD34" i="41"/>
  <c r="AD17" i="41"/>
  <c r="AD29" i="41"/>
  <c r="AD44" i="41"/>
  <c r="AD7" i="41"/>
  <c r="AD18" i="41"/>
  <c r="AD30" i="41"/>
  <c r="AD45" i="41"/>
  <c r="AD14" i="41"/>
  <c r="AD8" i="41"/>
  <c r="AD20" i="41"/>
  <c r="AD31" i="41"/>
  <c r="AD46" i="41"/>
  <c r="AD11" i="41"/>
  <c r="AD9" i="41"/>
  <c r="AD21" i="41"/>
  <c r="AD36" i="41"/>
  <c r="AD44" i="15"/>
  <c r="AD36" i="15"/>
  <c r="AD28" i="15"/>
  <c r="AD21" i="15"/>
  <c r="AD49" i="15"/>
  <c r="AD41" i="15"/>
  <c r="AD25" i="15"/>
  <c r="AA26" i="15"/>
  <c r="AA29" i="15"/>
  <c r="AA32" i="15"/>
  <c r="AA16" i="15"/>
  <c r="AA9" i="15"/>
  <c r="AA45" i="15"/>
  <c r="AA8" i="15"/>
  <c r="AA37" i="15"/>
  <c r="AA12" i="15"/>
  <c r="AA38" i="15"/>
  <c r="AA46" i="15"/>
  <c r="AA43" i="15"/>
  <c r="AA42" i="15"/>
  <c r="AA19" i="15"/>
  <c r="AA21" i="15"/>
  <c r="AA22" i="15"/>
  <c r="AA28" i="15"/>
  <c r="AA11" i="15"/>
  <c r="AA24" i="15"/>
  <c r="AA34" i="15"/>
  <c r="AA23" i="15"/>
  <c r="AA41" i="15"/>
  <c r="AA6" i="15"/>
  <c r="AA49" i="15"/>
  <c r="AA40" i="15"/>
  <c r="AA35" i="15"/>
  <c r="AA7" i="15"/>
  <c r="AA48" i="15"/>
  <c r="AA20" i="15"/>
  <c r="AA10" i="15"/>
  <c r="AA13" i="15"/>
  <c r="AA25" i="15"/>
  <c r="AA30" i="15"/>
  <c r="AA31" i="15"/>
  <c r="AA17" i="15"/>
  <c r="AA33" i="15"/>
  <c r="AA14" i="15"/>
  <c r="AA39" i="15"/>
  <c r="AA18" i="15"/>
  <c r="AT11" i="15"/>
  <c r="AT35" i="15"/>
  <c r="AT18" i="15"/>
  <c r="AT7" i="15"/>
  <c r="AT22" i="15"/>
  <c r="AT12" i="15"/>
  <c r="AT49" i="15"/>
  <c r="AT33" i="15"/>
  <c r="AT14" i="15"/>
  <c r="AT50" i="15"/>
  <c r="AT16" i="15"/>
  <c r="AT36" i="15"/>
  <c r="AT47" i="15"/>
  <c r="AT31" i="15"/>
  <c r="AT10" i="15"/>
  <c r="AT46" i="15"/>
  <c r="AT8" i="15"/>
  <c r="AT20" i="15"/>
  <c r="AT45" i="15"/>
  <c r="AT29" i="15"/>
  <c r="AT42" i="15"/>
  <c r="AT15" i="15"/>
  <c r="AT28" i="15"/>
  <c r="AT43" i="15"/>
  <c r="AT27" i="15"/>
  <c r="AT38" i="15"/>
  <c r="AT48" i="15"/>
  <c r="AT13" i="15"/>
  <c r="AT41" i="15"/>
  <c r="AT25" i="15"/>
  <c r="AT34" i="15"/>
  <c r="AT40" i="15"/>
  <c r="AT44" i="15"/>
  <c r="AT9" i="15"/>
  <c r="AT39" i="15"/>
  <c r="AT23" i="15"/>
  <c r="AT30" i="15"/>
  <c r="AT32" i="15"/>
  <c r="AD43" i="15"/>
  <c r="AD35" i="15"/>
  <c r="AD27" i="15"/>
  <c r="AD30" i="11"/>
  <c r="AD20" i="11"/>
  <c r="AD44" i="11"/>
  <c r="AD36" i="11"/>
  <c r="AD28" i="11"/>
  <c r="AD41" i="11"/>
  <c r="AD33" i="11"/>
  <c r="AD46" i="11"/>
  <c r="AD38" i="11"/>
  <c r="AD40" i="11"/>
  <c r="AD48" i="11"/>
  <c r="AD23" i="11"/>
  <c r="AD23" i="39"/>
  <c r="AD14" i="39"/>
  <c r="AD20" i="39"/>
  <c r="AD47" i="39"/>
  <c r="AD17" i="39"/>
  <c r="AD12" i="39"/>
  <c r="AD7" i="39"/>
  <c r="AD35" i="39"/>
  <c r="AD13" i="39"/>
  <c r="AD9" i="39"/>
  <c r="AD6" i="39"/>
  <c r="AD38" i="39"/>
  <c r="AD16" i="39"/>
  <c r="AD32" i="39"/>
  <c r="AD45" i="39"/>
  <c r="AD8" i="39"/>
  <c r="AD18" i="39"/>
  <c r="AD25" i="39"/>
  <c r="AD24" i="39"/>
  <c r="AD39" i="39"/>
  <c r="AD46" i="39"/>
  <c r="AD26" i="39"/>
  <c r="AD41" i="39"/>
  <c r="AD50" i="39"/>
  <c r="AD36" i="39"/>
  <c r="AD43" i="39"/>
  <c r="AD27" i="39"/>
  <c r="AD42" i="39"/>
  <c r="AD21" i="39"/>
  <c r="AD15" i="39"/>
  <c r="AD19" i="39"/>
  <c r="AD30" i="39"/>
  <c r="AD49" i="39"/>
  <c r="AD48" i="39"/>
  <c r="AD28" i="39"/>
  <c r="AD31" i="39"/>
  <c r="AD10" i="39"/>
  <c r="AD33" i="39"/>
  <c r="AD34" i="39"/>
  <c r="AD29" i="39"/>
  <c r="AD11" i="39"/>
  <c r="AD40" i="39"/>
  <c r="AD44" i="39"/>
  <c r="AD22" i="39"/>
  <c r="G41" i="4"/>
  <c r="H41" i="4"/>
  <c r="F41" i="4"/>
  <c r="AJ17" i="40" l="1"/>
  <c r="AJ11" i="15"/>
  <c r="AL8" i="12"/>
  <c r="AJ17" i="30"/>
  <c r="AJ10" i="30"/>
  <c r="AL8" i="11"/>
  <c r="AN10" i="15"/>
  <c r="AL10" i="9"/>
  <c r="AN12" i="30"/>
  <c r="AN13" i="30"/>
  <c r="AJ7" i="30"/>
  <c r="AL8" i="30"/>
  <c r="AL10" i="40"/>
  <c r="AN13" i="12"/>
  <c r="AJ10" i="12"/>
  <c r="AN6" i="12"/>
  <c r="AL7" i="11"/>
  <c r="AJ29" i="3"/>
  <c r="AJ30" i="3"/>
  <c r="AL31" i="3"/>
  <c r="AN31" i="3"/>
  <c r="AL30" i="3"/>
  <c r="AN30" i="3"/>
  <c r="AL19" i="3"/>
  <c r="AJ28" i="3"/>
  <c r="AL29" i="3"/>
  <c r="AN29" i="3"/>
  <c r="AJ10" i="36"/>
  <c r="AN18" i="36"/>
  <c r="AL9" i="36"/>
  <c r="AJ9" i="36"/>
  <c r="AJ15" i="36"/>
  <c r="AN17" i="30"/>
  <c r="AL17" i="30"/>
  <c r="AJ12" i="30"/>
  <c r="AL12" i="30"/>
  <c r="AL7" i="30"/>
  <c r="AN7" i="30"/>
  <c r="AJ14" i="30"/>
  <c r="AJ8" i="30"/>
  <c r="AN8" i="30"/>
  <c r="AL11" i="30"/>
  <c r="AJ16" i="30"/>
  <c r="AJ17" i="39"/>
  <c r="AN8" i="11"/>
  <c r="AJ11" i="11"/>
  <c r="AJ9" i="11"/>
  <c r="AJ15" i="3"/>
  <c r="AJ17" i="3"/>
  <c r="AJ16" i="11"/>
  <c r="AL9" i="11"/>
  <c r="AN9" i="11"/>
  <c r="AL6" i="11"/>
  <c r="AJ7" i="11"/>
  <c r="AN11" i="11"/>
  <c r="AJ18" i="11"/>
  <c r="AN18" i="11"/>
  <c r="AL18" i="11"/>
  <c r="AL11" i="11"/>
  <c r="AN10" i="11"/>
  <c r="AN7" i="11"/>
  <c r="AJ8" i="40"/>
  <c r="AJ15" i="40"/>
  <c r="AN17" i="40"/>
  <c r="AJ12" i="40"/>
  <c r="AL15" i="40"/>
  <c r="AJ18" i="40"/>
  <c r="AN18" i="40"/>
  <c r="AL18" i="40"/>
  <c r="AN15" i="40"/>
  <c r="AN14" i="35"/>
  <c r="AJ9" i="35"/>
  <c r="AJ13" i="35"/>
  <c r="AN15" i="30"/>
  <c r="AJ13" i="30"/>
  <c r="AL13" i="30"/>
  <c r="AL11" i="12"/>
  <c r="AL13" i="12"/>
  <c r="AN14" i="12"/>
  <c r="AN14" i="11"/>
  <c r="AJ10" i="11"/>
  <c r="AL10" i="11"/>
  <c r="AN16" i="11"/>
  <c r="AL16" i="11"/>
  <c r="AJ6" i="11"/>
  <c r="AJ24" i="9"/>
  <c r="AN22" i="9"/>
  <c r="AJ15" i="9"/>
  <c r="AL13" i="3"/>
  <c r="AL21" i="5"/>
  <c r="AJ23" i="3"/>
  <c r="AL26" i="3"/>
  <c r="AN8" i="3"/>
  <c r="AJ27" i="3"/>
  <c r="AN21" i="3"/>
  <c r="AL28" i="3"/>
  <c r="AN28" i="3"/>
  <c r="AJ6" i="3"/>
  <c r="AL22" i="3"/>
  <c r="AN24" i="3"/>
  <c r="AJ8" i="3"/>
  <c r="AJ24" i="3"/>
  <c r="AN13" i="3"/>
  <c r="AJ9" i="3"/>
  <c r="AN17" i="3"/>
  <c r="AN22" i="3"/>
  <c r="AN9" i="3"/>
  <c r="AJ22" i="3"/>
  <c r="AL8" i="3"/>
  <c r="AL24" i="3"/>
  <c r="AL15" i="3"/>
  <c r="AN16" i="3"/>
  <c r="AJ16" i="3"/>
  <c r="AL16" i="3"/>
  <c r="AJ7" i="3"/>
  <c r="AL7" i="3"/>
  <c r="AN23" i="3"/>
  <c r="AN7" i="3"/>
  <c r="AL23" i="3"/>
  <c r="AJ19" i="3"/>
  <c r="AL17" i="3"/>
  <c r="AN18" i="3"/>
  <c r="AL18" i="3"/>
  <c r="AJ18" i="3"/>
  <c r="AN14" i="3"/>
  <c r="AJ14" i="3"/>
  <c r="AL14" i="3"/>
  <c r="AN26" i="3"/>
  <c r="AJ26" i="3"/>
  <c r="AJ25" i="3"/>
  <c r="AN25" i="3"/>
  <c r="AL25" i="3"/>
  <c r="AN15" i="3"/>
  <c r="AN19" i="3"/>
  <c r="AJ11" i="3"/>
  <c r="AN11" i="3"/>
  <c r="AL11" i="3"/>
  <c r="AJ13" i="3"/>
  <c r="AJ12" i="3"/>
  <c r="AL12" i="3"/>
  <c r="AN12" i="3"/>
  <c r="AJ21" i="3"/>
  <c r="AL21" i="3"/>
  <c r="AJ20" i="3"/>
  <c r="AL20" i="3"/>
  <c r="AN20" i="3"/>
  <c r="AL10" i="3"/>
  <c r="AN10" i="3"/>
  <c r="AJ10" i="3"/>
  <c r="AL27" i="3"/>
  <c r="AN27" i="3"/>
  <c r="AN21" i="5"/>
  <c r="AJ7" i="5"/>
  <c r="AL7" i="5"/>
  <c r="AN7" i="5"/>
  <c r="AJ6" i="5"/>
  <c r="AN6" i="5"/>
  <c r="AL6" i="5"/>
  <c r="AL10" i="5"/>
  <c r="AJ10" i="5"/>
  <c r="AN10" i="5"/>
  <c r="AL22" i="5"/>
  <c r="AN22" i="5"/>
  <c r="AJ22" i="5"/>
  <c r="AJ15" i="5"/>
  <c r="AN15" i="5"/>
  <c r="AL15" i="5"/>
  <c r="AN13" i="5"/>
  <c r="AJ13" i="5"/>
  <c r="AL13" i="5"/>
  <c r="AL12" i="5"/>
  <c r="AN12" i="5"/>
  <c r="AJ12" i="5"/>
  <c r="AL8" i="5"/>
  <c r="AN8" i="5"/>
  <c r="AJ8" i="5"/>
  <c r="AN17" i="5"/>
  <c r="AJ17" i="5"/>
  <c r="AL17" i="5"/>
  <c r="AL11" i="5"/>
  <c r="AN11" i="5"/>
  <c r="AJ11" i="5"/>
  <c r="AJ14" i="5"/>
  <c r="AN14" i="5"/>
  <c r="AL14" i="5"/>
  <c r="AN18" i="5"/>
  <c r="AJ18" i="5"/>
  <c r="AL18" i="5"/>
  <c r="AN9" i="5"/>
  <c r="AJ9" i="5"/>
  <c r="AL9" i="5"/>
  <c r="AL20" i="5"/>
  <c r="AN20" i="5"/>
  <c r="AJ20" i="5"/>
  <c r="AN16" i="5"/>
  <c r="AL16" i="5"/>
  <c r="AJ16" i="5"/>
  <c r="AL19" i="5"/>
  <c r="AN19" i="5"/>
  <c r="AJ19" i="5"/>
  <c r="AL12" i="40"/>
  <c r="AN12" i="40"/>
  <c r="AL16" i="40"/>
  <c r="AL6" i="40"/>
  <c r="AN6" i="40"/>
  <c r="AJ6" i="35"/>
  <c r="AJ14" i="35"/>
  <c r="AL14" i="12"/>
  <c r="AJ14" i="12"/>
  <c r="AL10" i="12"/>
  <c r="AJ8" i="12"/>
  <c r="AJ12" i="12"/>
  <c r="AN10" i="9"/>
  <c r="AJ10" i="9"/>
  <c r="AN11" i="15"/>
  <c r="AL17" i="39"/>
  <c r="AL10" i="15"/>
  <c r="AJ10" i="15"/>
  <c r="AJ15" i="15"/>
  <c r="AJ12" i="11"/>
  <c r="AN12" i="11"/>
  <c r="AJ13" i="11"/>
  <c r="AL17" i="11"/>
  <c r="AN17" i="11"/>
  <c r="AJ17" i="11"/>
  <c r="AJ15" i="11"/>
  <c r="AN6" i="11"/>
  <c r="AN17" i="15"/>
  <c r="AJ17" i="15"/>
  <c r="AL17" i="15"/>
  <c r="AL25" i="9"/>
  <c r="AJ25" i="9"/>
  <c r="AN25" i="9"/>
  <c r="AL7" i="40"/>
  <c r="AJ16" i="40"/>
  <c r="AN8" i="40"/>
  <c r="AL8" i="40"/>
  <c r="AN16" i="40"/>
  <c r="AL10" i="36"/>
  <c r="AN10" i="36"/>
  <c r="AJ10" i="35"/>
  <c r="AL14" i="35"/>
  <c r="AL16" i="30"/>
  <c r="AN16" i="30"/>
  <c r="AL9" i="30"/>
  <c r="AJ9" i="30"/>
  <c r="AN6" i="30"/>
  <c r="AJ6" i="30"/>
  <c r="AL6" i="30"/>
  <c r="AJ15" i="30"/>
  <c r="AL15" i="30"/>
  <c r="AL14" i="30"/>
  <c r="AN14" i="30"/>
  <c r="AL15" i="12"/>
  <c r="AN10" i="12"/>
  <c r="AL9" i="12"/>
  <c r="AN9" i="12"/>
  <c r="AJ9" i="12"/>
  <c r="AJ6" i="12"/>
  <c r="AL6" i="12"/>
  <c r="AN15" i="15"/>
  <c r="AL15" i="15"/>
  <c r="AN13" i="15"/>
  <c r="AL12" i="11"/>
  <c r="AJ14" i="11"/>
  <c r="AN15" i="11"/>
  <c r="AL14" i="11"/>
  <c r="AL15" i="11"/>
  <c r="AN13" i="11"/>
  <c r="AL13" i="11"/>
  <c r="AN14" i="39"/>
  <c r="AJ20" i="39"/>
  <c r="AN7" i="40"/>
  <c r="AJ7" i="40"/>
  <c r="AJ11" i="40"/>
  <c r="AN11" i="40"/>
  <c r="AL11" i="40"/>
  <c r="AJ14" i="40"/>
  <c r="AN14" i="40"/>
  <c r="AL14" i="40"/>
  <c r="AJ6" i="40"/>
  <c r="AL17" i="40"/>
  <c r="AJ10" i="40"/>
  <c r="AL9" i="40"/>
  <c r="AJ9" i="40"/>
  <c r="AN9" i="40"/>
  <c r="AN13" i="40"/>
  <c r="AJ13" i="40"/>
  <c r="AL13" i="40"/>
  <c r="AJ17" i="24"/>
  <c r="AL17" i="24"/>
  <c r="AN17" i="24"/>
  <c r="AJ7" i="24"/>
  <c r="AN7" i="24"/>
  <c r="AL7" i="24"/>
  <c r="AN15" i="24"/>
  <c r="AL15" i="24"/>
  <c r="AJ15" i="24"/>
  <c r="AN13" i="24"/>
  <c r="AL13" i="24"/>
  <c r="AJ13" i="24"/>
  <c r="AJ10" i="24"/>
  <c r="AN10" i="24"/>
  <c r="AL10" i="24"/>
  <c r="AL11" i="24"/>
  <c r="AJ11" i="24"/>
  <c r="AN11" i="24"/>
  <c r="AN6" i="24"/>
  <c r="AL6" i="24"/>
  <c r="AJ6" i="24"/>
  <c r="AN14" i="24"/>
  <c r="AL14" i="24"/>
  <c r="AJ14" i="24"/>
  <c r="AN8" i="24"/>
  <c r="AL8" i="24"/>
  <c r="AJ8" i="24"/>
  <c r="AJ9" i="24"/>
  <c r="AN9" i="24"/>
  <c r="AL9" i="24"/>
  <c r="AN16" i="24"/>
  <c r="AL16" i="24"/>
  <c r="AJ16" i="24"/>
  <c r="AL12" i="24"/>
  <c r="AN12" i="24"/>
  <c r="AJ12" i="24"/>
  <c r="AJ18" i="36"/>
  <c r="AL18" i="36"/>
  <c r="AJ14" i="36"/>
  <c r="AN14" i="36"/>
  <c r="AL14" i="36"/>
  <c r="AJ7" i="36"/>
  <c r="AN7" i="36"/>
  <c r="AL7" i="36"/>
  <c r="AJ13" i="36"/>
  <c r="AN13" i="36"/>
  <c r="AL13" i="36"/>
  <c r="AN12" i="36"/>
  <c r="AJ12" i="36"/>
  <c r="AL12" i="36"/>
  <c r="AJ6" i="36"/>
  <c r="AN6" i="36"/>
  <c r="AL6" i="36"/>
  <c r="AN11" i="36"/>
  <c r="AJ11" i="36"/>
  <c r="AL11" i="36"/>
  <c r="AJ17" i="36"/>
  <c r="AL17" i="36"/>
  <c r="AN17" i="36"/>
  <c r="AN8" i="36"/>
  <c r="AJ8" i="36"/>
  <c r="AL8" i="36"/>
  <c r="AL16" i="36"/>
  <c r="AN16" i="36"/>
  <c r="AJ16" i="36"/>
  <c r="AL13" i="35"/>
  <c r="AL10" i="35"/>
  <c r="AN13" i="35"/>
  <c r="AN9" i="35"/>
  <c r="AL9" i="35"/>
  <c r="AN11" i="35"/>
  <c r="AL11" i="35"/>
  <c r="AJ11" i="35"/>
  <c r="AN8" i="35"/>
  <c r="AL8" i="35"/>
  <c r="AJ8" i="35"/>
  <c r="AL6" i="35"/>
  <c r="AL17" i="35"/>
  <c r="AJ17" i="35"/>
  <c r="AN17" i="35"/>
  <c r="AL16" i="35"/>
  <c r="AN16" i="35"/>
  <c r="AJ16" i="35"/>
  <c r="AJ12" i="35"/>
  <c r="AL12" i="35"/>
  <c r="AN12" i="35"/>
  <c r="AN6" i="35"/>
  <c r="AL7" i="35"/>
  <c r="AN7" i="35"/>
  <c r="AJ7" i="35"/>
  <c r="AJ15" i="35"/>
  <c r="AL15" i="35"/>
  <c r="AN15" i="35"/>
  <c r="AN17" i="12"/>
  <c r="AJ17" i="12"/>
  <c r="AL17" i="12"/>
  <c r="AJ16" i="12"/>
  <c r="AN16" i="12"/>
  <c r="AL16" i="12"/>
  <c r="AN7" i="12"/>
  <c r="AL7" i="12"/>
  <c r="AJ7" i="12"/>
  <c r="AJ15" i="12"/>
  <c r="AN15" i="12"/>
  <c r="AL12" i="9"/>
  <c r="AL15" i="9"/>
  <c r="AN15" i="9"/>
  <c r="AL22" i="9"/>
  <c r="AL24" i="9"/>
  <c r="AN24" i="9"/>
  <c r="AN12" i="9"/>
  <c r="AJ12" i="9"/>
  <c r="AJ22" i="9"/>
  <c r="AL19" i="41"/>
  <c r="AJ10" i="41"/>
  <c r="AL25" i="41"/>
  <c r="AN26" i="41"/>
  <c r="AJ26" i="41"/>
  <c r="AL26" i="41"/>
  <c r="AJ19" i="41"/>
  <c r="AN19" i="41"/>
  <c r="AL10" i="41"/>
  <c r="AJ12" i="41"/>
  <c r="AJ19" i="9"/>
  <c r="AL19" i="9"/>
  <c r="AN19" i="9"/>
  <c r="AJ11" i="9"/>
  <c r="AN11" i="9"/>
  <c r="AL11" i="9"/>
  <c r="AJ14" i="9"/>
  <c r="AN14" i="9"/>
  <c r="AL14" i="9"/>
  <c r="AJ20" i="9"/>
  <c r="AN20" i="9"/>
  <c r="AL20" i="9"/>
  <c r="AJ6" i="9"/>
  <c r="AL6" i="9"/>
  <c r="AN6" i="9"/>
  <c r="AL8" i="9"/>
  <c r="AN8" i="9"/>
  <c r="AJ8" i="9"/>
  <c r="AJ18" i="9"/>
  <c r="AN18" i="9"/>
  <c r="AL18" i="9"/>
  <c r="AJ13" i="9"/>
  <c r="AN13" i="9"/>
  <c r="AL13" i="9"/>
  <c r="AL17" i="9"/>
  <c r="AN17" i="9"/>
  <c r="AJ17" i="9"/>
  <c r="AL21" i="9"/>
  <c r="AN21" i="9"/>
  <c r="AJ21" i="9"/>
  <c r="AJ7" i="9"/>
  <c r="AN7" i="9"/>
  <c r="AL7" i="9"/>
  <c r="AL9" i="9"/>
  <c r="AN9" i="9"/>
  <c r="AJ9" i="9"/>
  <c r="AJ23" i="9"/>
  <c r="AN23" i="9"/>
  <c r="AL23" i="9"/>
  <c r="AL16" i="9"/>
  <c r="AN16" i="9"/>
  <c r="AJ16" i="9"/>
  <c r="AL23" i="41"/>
  <c r="AL6" i="41"/>
  <c r="AJ6" i="41"/>
  <c r="AN23" i="41"/>
  <c r="AN10" i="41"/>
  <c r="AN25" i="41"/>
  <c r="AJ25" i="41"/>
  <c r="AJ23" i="41"/>
  <c r="AL22" i="41"/>
  <c r="AN22" i="41"/>
  <c r="AJ22" i="41"/>
  <c r="AN12" i="41"/>
  <c r="AL12" i="41"/>
  <c r="AN9" i="41"/>
  <c r="AL9" i="41"/>
  <c r="AJ9" i="41"/>
  <c r="AJ11" i="41"/>
  <c r="AN11" i="41"/>
  <c r="AL11" i="41"/>
  <c r="AJ18" i="41"/>
  <c r="AN18" i="41"/>
  <c r="AL18" i="41"/>
  <c r="AJ7" i="41"/>
  <c r="AL7" i="41"/>
  <c r="AN7" i="41"/>
  <c r="AN16" i="41"/>
  <c r="AJ16" i="41"/>
  <c r="AL16" i="41"/>
  <c r="AN20" i="41"/>
  <c r="AJ20" i="41"/>
  <c r="AL20" i="41"/>
  <c r="AL13" i="41"/>
  <c r="AN13" i="41"/>
  <c r="AJ13" i="41"/>
  <c r="AL8" i="41"/>
  <c r="AJ8" i="41"/>
  <c r="AN8" i="41"/>
  <c r="AJ14" i="41"/>
  <c r="AL14" i="41"/>
  <c r="AN14" i="41"/>
  <c r="AJ15" i="41"/>
  <c r="AL15" i="41"/>
  <c r="AN15" i="41"/>
  <c r="AL21" i="41"/>
  <c r="AN21" i="41"/>
  <c r="AJ21" i="41"/>
  <c r="AL17" i="41"/>
  <c r="AN17" i="41"/>
  <c r="AJ17" i="41"/>
  <c r="AN24" i="41"/>
  <c r="AJ24" i="41"/>
  <c r="AL24" i="41"/>
  <c r="AJ8" i="15"/>
  <c r="AL8" i="15"/>
  <c r="AN8" i="15"/>
  <c r="AL7" i="15"/>
  <c r="AN7" i="15"/>
  <c r="AJ7" i="15"/>
  <c r="AJ9" i="15"/>
  <c r="AN9" i="15"/>
  <c r="AL9" i="15"/>
  <c r="AL13" i="15"/>
  <c r="AL11" i="15"/>
  <c r="AJ13" i="15"/>
  <c r="AN16" i="15"/>
  <c r="AJ16" i="15"/>
  <c r="AL16" i="15"/>
  <c r="AJ6" i="15"/>
  <c r="AN6" i="15"/>
  <c r="AL6" i="15"/>
  <c r="AN12" i="15"/>
  <c r="AL12" i="15"/>
  <c r="AJ12" i="15"/>
  <c r="AL14" i="15"/>
  <c r="AN14" i="15"/>
  <c r="AJ14" i="15"/>
  <c r="AJ14" i="39"/>
  <c r="AL20" i="39"/>
  <c r="AN17" i="39"/>
  <c r="AN19" i="39"/>
  <c r="AL19" i="39"/>
  <c r="AJ19" i="39"/>
  <c r="AN8" i="39"/>
  <c r="AL8" i="39"/>
  <c r="AJ8" i="39"/>
  <c r="AJ9" i="39"/>
  <c r="AL9" i="39"/>
  <c r="AN9" i="39"/>
  <c r="AL10" i="39"/>
  <c r="AN10" i="39"/>
  <c r="AJ10" i="39"/>
  <c r="AN15" i="39"/>
  <c r="AL15" i="39"/>
  <c r="AJ15" i="39"/>
  <c r="AJ13" i="39"/>
  <c r="AL13" i="39"/>
  <c r="AN13" i="39"/>
  <c r="AN21" i="39"/>
  <c r="AL21" i="39"/>
  <c r="AJ21" i="39"/>
  <c r="AJ16" i="39"/>
  <c r="AN16" i="39"/>
  <c r="AL16" i="39"/>
  <c r="AN7" i="39"/>
  <c r="AL7" i="39"/>
  <c r="AJ7" i="39"/>
  <c r="AN18" i="39"/>
  <c r="AL18" i="39"/>
  <c r="AJ18" i="39"/>
  <c r="AN22" i="39"/>
  <c r="AL22" i="39"/>
  <c r="AJ22" i="39"/>
  <c r="AJ11" i="39"/>
  <c r="AL11" i="39"/>
  <c r="AN11" i="39"/>
  <c r="AL12" i="39"/>
  <c r="AJ12" i="39"/>
  <c r="AN12" i="39"/>
  <c r="AN6" i="39"/>
  <c r="AL6" i="39"/>
  <c r="AJ6" i="39"/>
  <c r="AK6" i="3" l="1" a="1"/>
  <c r="AK27" i="3" s="1"/>
  <c r="AO6" i="3" a="1"/>
  <c r="AO21" i="3" s="1"/>
  <c r="AM6" i="3" a="1"/>
  <c r="AM32" i="3" s="1"/>
  <c r="AM6" i="5" a="1"/>
  <c r="AK6" i="5" a="1"/>
  <c r="AO6" i="5" a="1"/>
  <c r="AK6" i="11" a="1"/>
  <c r="AK19" i="11" s="1"/>
  <c r="AO6" i="30" a="1"/>
  <c r="AO28" i="30" s="1"/>
  <c r="AM6" i="30" a="1"/>
  <c r="AM33" i="30" s="1"/>
  <c r="AK6" i="30" a="1"/>
  <c r="AK18" i="30" s="1"/>
  <c r="AM6" i="12" a="1"/>
  <c r="AM39" i="12" s="1"/>
  <c r="AM6" i="11" a="1"/>
  <c r="AM17" i="11" s="1"/>
  <c r="AO6" i="11" a="1"/>
  <c r="AO17" i="11" s="1"/>
  <c r="AM6" i="40" a="1"/>
  <c r="AM49" i="40" s="1"/>
  <c r="AO6" i="40" a="1"/>
  <c r="AO9" i="40" s="1"/>
  <c r="AK6" i="40" a="1"/>
  <c r="AK6" i="24" a="1"/>
  <c r="AM6" i="24" a="1"/>
  <c r="AO6" i="24" a="1"/>
  <c r="AK6" i="36" a="1"/>
  <c r="AK8" i="36" s="1"/>
  <c r="AM6" i="36" a="1"/>
  <c r="AM20" i="36" s="1"/>
  <c r="AO6" i="36" a="1"/>
  <c r="AO24" i="36" s="1"/>
  <c r="AM6" i="35" a="1"/>
  <c r="AM41" i="35" s="1"/>
  <c r="AK6" i="35" a="1"/>
  <c r="AK21" i="35" s="1"/>
  <c r="AO6" i="35" a="1"/>
  <c r="AO45" i="35" s="1"/>
  <c r="AK6" i="12" a="1"/>
  <c r="AK20" i="12" s="1"/>
  <c r="AO6" i="12" a="1"/>
  <c r="AO15" i="12" s="1"/>
  <c r="AO6" i="9" a="1"/>
  <c r="AM6" i="9" a="1"/>
  <c r="AK6" i="9" a="1"/>
  <c r="AM6" i="41" a="1"/>
  <c r="AM41" i="41" s="1"/>
  <c r="AO6" i="41" a="1"/>
  <c r="AO49" i="41" s="1"/>
  <c r="AK6" i="41" a="1"/>
  <c r="AK19" i="41" s="1"/>
  <c r="AO6" i="15" a="1"/>
  <c r="AO23" i="15" s="1"/>
  <c r="AM6" i="15" a="1"/>
  <c r="AM37" i="15" s="1"/>
  <c r="AK6" i="15" a="1"/>
  <c r="AO6" i="39" a="1"/>
  <c r="AO7" i="39" s="1"/>
  <c r="AK6" i="39" a="1"/>
  <c r="AM6" i="39" a="1"/>
  <c r="AO19" i="3" l="1"/>
  <c r="AO25" i="3"/>
  <c r="AM10" i="3"/>
  <c r="AM15" i="3"/>
  <c r="AM21" i="3"/>
  <c r="AK45" i="3"/>
  <c r="AK8" i="3"/>
  <c r="AO34" i="3"/>
  <c r="AO26" i="3"/>
  <c r="AM31" i="3"/>
  <c r="AM46" i="3"/>
  <c r="AM8" i="3"/>
  <c r="AK12" i="3"/>
  <c r="AK13" i="3"/>
  <c r="AO47" i="3"/>
  <c r="AO16" i="3"/>
  <c r="AO32" i="3"/>
  <c r="AM50" i="3"/>
  <c r="AM44" i="3"/>
  <c r="AM24" i="3"/>
  <c r="AK15" i="3"/>
  <c r="AK32" i="3"/>
  <c r="AO11" i="3"/>
  <c r="AO27" i="3"/>
  <c r="AO13" i="3"/>
  <c r="AM22" i="3"/>
  <c r="AM7" i="3"/>
  <c r="AM30" i="3"/>
  <c r="AK40" i="3"/>
  <c r="AK7" i="3"/>
  <c r="AK10" i="3"/>
  <c r="AK9" i="3"/>
  <c r="AO7" i="3"/>
  <c r="AO14" i="3"/>
  <c r="AO46" i="3"/>
  <c r="AO50" i="3"/>
  <c r="AO31" i="3"/>
  <c r="AO39" i="3"/>
  <c r="AM33" i="3"/>
  <c r="AM12" i="3"/>
  <c r="AM36" i="3"/>
  <c r="AM17" i="3"/>
  <c r="AM35" i="3"/>
  <c r="AK47" i="3"/>
  <c r="AK18" i="3"/>
  <c r="AK33" i="3"/>
  <c r="AK30" i="3"/>
  <c r="AK46" i="3"/>
  <c r="AK24" i="3"/>
  <c r="AK34" i="3"/>
  <c r="AM28" i="3"/>
  <c r="AM37" i="3"/>
  <c r="AO33" i="3"/>
  <c r="AM49" i="3"/>
  <c r="AK22" i="3"/>
  <c r="AK19" i="3"/>
  <c r="AK29" i="3"/>
  <c r="AK37" i="3"/>
  <c r="AK20" i="3"/>
  <c r="AK43" i="3"/>
  <c r="AM13" i="3"/>
  <c r="AK50" i="3"/>
  <c r="AK35" i="3"/>
  <c r="AM41" i="3"/>
  <c r="AK26" i="3"/>
  <c r="AK39" i="3"/>
  <c r="AK48" i="3"/>
  <c r="AK25" i="3"/>
  <c r="AO15" i="3"/>
  <c r="AO9" i="3"/>
  <c r="AO44" i="3"/>
  <c r="AM34" i="3"/>
  <c r="AM39" i="3"/>
  <c r="AK49" i="3"/>
  <c r="AK31" i="3"/>
  <c r="AO20" i="3"/>
  <c r="AO41" i="3"/>
  <c r="AO12" i="3"/>
  <c r="AM26" i="3"/>
  <c r="AM20" i="3"/>
  <c r="AK21" i="3"/>
  <c r="AK38" i="3"/>
  <c r="AO48" i="3"/>
  <c r="AO37" i="3"/>
  <c r="AO29" i="3"/>
  <c r="AM38" i="3"/>
  <c r="AM6" i="3"/>
  <c r="AK17" i="3"/>
  <c r="AK6" i="3"/>
  <c r="AO36" i="3"/>
  <c r="AO17" i="3"/>
  <c r="AO45" i="3"/>
  <c r="AM23" i="3"/>
  <c r="AM14" i="3"/>
  <c r="AK36" i="3"/>
  <c r="AK44" i="3"/>
  <c r="AO24" i="3"/>
  <c r="AO18" i="3"/>
  <c r="AO10" i="3"/>
  <c r="AO22" i="3"/>
  <c r="AO8" i="3"/>
  <c r="AM27" i="3"/>
  <c r="AM43" i="3"/>
  <c r="AM18" i="3"/>
  <c r="AM42" i="3"/>
  <c r="AO40" i="3"/>
  <c r="AO38" i="3"/>
  <c r="AO43" i="3"/>
  <c r="AO35" i="3"/>
  <c r="AO6" i="3"/>
  <c r="AO28" i="3"/>
  <c r="AM9" i="3"/>
  <c r="AM25" i="3"/>
  <c r="AM40" i="3"/>
  <c r="AM16" i="3"/>
  <c r="AK11" i="3"/>
  <c r="AK23" i="3"/>
  <c r="AO42" i="3"/>
  <c r="AO49" i="3"/>
  <c r="AO23" i="3"/>
  <c r="AO30" i="3"/>
  <c r="AM47" i="3"/>
  <c r="AM19" i="3"/>
  <c r="AM45" i="3"/>
  <c r="AM11" i="3"/>
  <c r="AM29" i="3"/>
  <c r="AM48" i="3"/>
  <c r="AK28" i="3"/>
  <c r="AK14" i="3"/>
  <c r="AK16" i="3"/>
  <c r="AK42" i="3"/>
  <c r="AK41" i="3"/>
  <c r="AO32" i="5"/>
  <c r="AO15" i="5"/>
  <c r="AO28" i="5"/>
  <c r="AO34" i="5"/>
  <c r="AO38" i="5"/>
  <c r="AO22" i="5"/>
  <c r="AO27" i="5"/>
  <c r="AO49" i="5"/>
  <c r="AO42" i="5"/>
  <c r="AO46" i="5"/>
  <c r="AO39" i="5"/>
  <c r="AO30" i="5"/>
  <c r="AO37" i="5"/>
  <c r="AO10" i="5"/>
  <c r="AO47" i="5"/>
  <c r="AO50" i="5"/>
  <c r="AO17" i="5"/>
  <c r="AO40" i="5"/>
  <c r="AO24" i="5"/>
  <c r="AO12" i="5"/>
  <c r="AO35" i="5"/>
  <c r="AO45" i="5"/>
  <c r="AO18" i="5"/>
  <c r="AO36" i="5"/>
  <c r="AO23" i="5"/>
  <c r="AO44" i="5"/>
  <c r="AO31" i="5"/>
  <c r="AO11" i="5"/>
  <c r="AO16" i="5"/>
  <c r="AO6" i="5"/>
  <c r="AO8" i="5"/>
  <c r="AO20" i="5"/>
  <c r="AO9" i="5"/>
  <c r="AO33" i="5"/>
  <c r="AO25" i="5"/>
  <c r="AO43" i="5"/>
  <c r="AO41" i="5"/>
  <c r="AO19" i="5"/>
  <c r="AO26" i="5"/>
  <c r="AO14" i="5"/>
  <c r="AO48" i="5"/>
  <c r="AO13" i="5"/>
  <c r="AO21" i="5"/>
  <c r="AO7" i="5"/>
  <c r="AO29" i="5"/>
  <c r="AK49" i="5"/>
  <c r="AK47" i="5"/>
  <c r="AK16" i="5"/>
  <c r="AK28" i="5"/>
  <c r="AK42" i="5"/>
  <c r="AK20" i="5"/>
  <c r="AK12" i="5"/>
  <c r="AK46" i="5"/>
  <c r="AK50" i="5"/>
  <c r="AK13" i="5"/>
  <c r="AK23" i="5"/>
  <c r="AK32" i="5"/>
  <c r="AK9" i="5"/>
  <c r="AK37" i="5"/>
  <c r="AK35" i="5"/>
  <c r="AK10" i="5"/>
  <c r="AK38" i="5"/>
  <c r="AK21" i="5"/>
  <c r="AK11" i="5"/>
  <c r="AK43" i="5"/>
  <c r="AK22" i="5"/>
  <c r="AK26" i="5"/>
  <c r="AK24" i="5"/>
  <c r="AK33" i="5"/>
  <c r="AK7" i="5"/>
  <c r="AK44" i="5"/>
  <c r="AK15" i="5"/>
  <c r="AK30" i="5"/>
  <c r="AK45" i="5"/>
  <c r="AK8" i="5"/>
  <c r="AK17" i="5"/>
  <c r="AK19" i="5"/>
  <c r="AK6" i="5"/>
  <c r="AK39" i="5"/>
  <c r="AK25" i="5"/>
  <c r="AK27" i="5"/>
  <c r="AK48" i="5"/>
  <c r="AK40" i="5"/>
  <c r="AK18" i="5"/>
  <c r="AK34" i="5"/>
  <c r="AK41" i="5"/>
  <c r="AK14" i="5"/>
  <c r="AK29" i="5"/>
  <c r="AK31" i="5"/>
  <c r="AK36" i="5"/>
  <c r="AM40" i="5"/>
  <c r="AM44" i="5"/>
  <c r="AM17" i="5"/>
  <c r="AM49" i="5"/>
  <c r="AM11" i="5"/>
  <c r="AM26" i="5"/>
  <c r="AM36" i="5"/>
  <c r="AM41" i="5"/>
  <c r="AM13" i="5"/>
  <c r="AM32" i="5"/>
  <c r="AM38" i="5"/>
  <c r="AM33" i="5"/>
  <c r="AM18" i="5"/>
  <c r="AM31" i="5"/>
  <c r="AM24" i="5"/>
  <c r="AM28" i="5"/>
  <c r="AM30" i="5"/>
  <c r="AM35" i="5"/>
  <c r="AM27" i="5"/>
  <c r="AM45" i="5"/>
  <c r="AM9" i="5"/>
  <c r="AM22" i="5"/>
  <c r="AM46" i="5"/>
  <c r="AM29" i="5"/>
  <c r="AM20" i="5"/>
  <c r="AM37" i="5"/>
  <c r="AM15" i="5"/>
  <c r="AM8" i="5"/>
  <c r="AM21" i="5"/>
  <c r="AM47" i="5"/>
  <c r="AM6" i="5"/>
  <c r="AM7" i="5"/>
  <c r="AM39" i="5"/>
  <c r="AM23" i="5"/>
  <c r="AM25" i="5"/>
  <c r="AM16" i="5"/>
  <c r="AM10" i="5"/>
  <c r="AM48" i="5"/>
  <c r="AM34" i="5"/>
  <c r="AM12" i="5"/>
  <c r="AM42" i="5"/>
  <c r="AM14" i="5"/>
  <c r="AM50" i="5"/>
  <c r="AM43" i="5"/>
  <c r="AM19" i="5"/>
  <c r="AK26" i="11"/>
  <c r="AK43" i="11"/>
  <c r="AK47" i="11"/>
  <c r="AK10" i="11"/>
  <c r="AK15" i="11"/>
  <c r="AK21" i="11"/>
  <c r="AK30" i="11"/>
  <c r="AK8" i="11"/>
  <c r="AK16" i="11"/>
  <c r="AK41" i="11"/>
  <c r="AK14" i="11"/>
  <c r="AK20" i="11"/>
  <c r="AK13" i="11"/>
  <c r="AK35" i="11"/>
  <c r="AK33" i="11"/>
  <c r="AK18" i="11"/>
  <c r="AK45" i="11"/>
  <c r="AK34" i="11"/>
  <c r="AK48" i="11"/>
  <c r="AK32" i="11"/>
  <c r="AK31" i="11"/>
  <c r="AK44" i="11"/>
  <c r="AK24" i="11"/>
  <c r="AK11" i="11"/>
  <c r="AK9" i="11"/>
  <c r="AK22" i="11"/>
  <c r="AK36" i="11"/>
  <c r="AK12" i="11"/>
  <c r="AK17" i="11"/>
  <c r="AK42" i="11"/>
  <c r="AK28" i="11"/>
  <c r="AK6" i="11"/>
  <c r="AK29" i="11"/>
  <c r="AK37" i="11"/>
  <c r="AK7" i="11"/>
  <c r="AK49" i="11"/>
  <c r="AK50" i="11"/>
  <c r="AK38" i="11"/>
  <c r="AK27" i="11"/>
  <c r="AK25" i="11"/>
  <c r="AK46" i="11"/>
  <c r="AK23" i="11"/>
  <c r="AK40" i="11"/>
  <c r="AK39" i="11"/>
  <c r="AO16" i="30"/>
  <c r="AO22" i="30"/>
  <c r="AO43" i="30"/>
  <c r="AO41" i="30"/>
  <c r="AO50" i="30"/>
  <c r="AO38" i="30"/>
  <c r="AO34" i="30"/>
  <c r="AO7" i="30"/>
  <c r="AO45" i="30"/>
  <c r="AO25" i="30"/>
  <c r="AO9" i="30"/>
  <c r="AO44" i="30"/>
  <c r="AO32" i="30"/>
  <c r="AO36" i="30"/>
  <c r="AO11" i="30"/>
  <c r="AO40" i="30"/>
  <c r="AO35" i="30"/>
  <c r="AO42" i="30"/>
  <c r="AO49" i="30"/>
  <c r="AO24" i="30"/>
  <c r="AO37" i="30"/>
  <c r="AO29" i="30"/>
  <c r="AO47" i="30"/>
  <c r="AO15" i="30"/>
  <c r="AO27" i="30"/>
  <c r="AO33" i="30"/>
  <c r="AO30" i="30"/>
  <c r="AO21" i="30"/>
  <c r="AO20" i="30"/>
  <c r="AO46" i="30"/>
  <c r="AO17" i="30"/>
  <c r="AO31" i="30"/>
  <c r="AO8" i="30"/>
  <c r="AO10" i="30"/>
  <c r="AO39" i="30"/>
  <c r="AO6" i="30"/>
  <c r="AO23" i="30"/>
  <c r="AO48" i="30"/>
  <c r="AO19" i="30"/>
  <c r="AO14" i="30"/>
  <c r="AO18" i="30"/>
  <c r="AO12" i="30"/>
  <c r="AO26" i="30"/>
  <c r="AO13" i="30"/>
  <c r="AM50" i="30"/>
  <c r="AK44" i="30"/>
  <c r="AM24" i="30"/>
  <c r="AK14" i="30"/>
  <c r="AM7" i="30"/>
  <c r="AM41" i="30"/>
  <c r="AM29" i="30"/>
  <c r="AM27" i="30"/>
  <c r="AM20" i="30"/>
  <c r="AM11" i="30"/>
  <c r="AK31" i="30"/>
  <c r="AK8" i="30"/>
  <c r="AK46" i="30"/>
  <c r="AK45" i="30"/>
  <c r="AK42" i="30"/>
  <c r="AM45" i="30"/>
  <c r="AK49" i="30"/>
  <c r="AM43" i="30"/>
  <c r="AK21" i="30"/>
  <c r="AM18" i="30"/>
  <c r="AM37" i="30"/>
  <c r="AM8" i="30"/>
  <c r="AM9" i="30"/>
  <c r="AK22" i="30"/>
  <c r="AK33" i="30"/>
  <c r="AK12" i="30"/>
  <c r="AK6" i="30"/>
  <c r="AM34" i="30"/>
  <c r="AK41" i="30"/>
  <c r="AM40" i="30"/>
  <c r="AK36" i="30"/>
  <c r="AM12" i="30"/>
  <c r="AM36" i="30"/>
  <c r="AK39" i="30"/>
  <c r="AM30" i="30"/>
  <c r="AM21" i="30"/>
  <c r="AM16" i="30"/>
  <c r="AM23" i="30"/>
  <c r="AM10" i="30"/>
  <c r="AM13" i="30"/>
  <c r="AK40" i="30"/>
  <c r="AK20" i="30"/>
  <c r="AK26" i="30"/>
  <c r="AK29" i="30"/>
  <c r="AK48" i="30"/>
  <c r="AK50" i="30"/>
  <c r="AM35" i="30"/>
  <c r="AM25" i="30"/>
  <c r="AK19" i="30"/>
  <c r="AK30" i="30"/>
  <c r="AK9" i="30"/>
  <c r="AK28" i="30"/>
  <c r="AM46" i="30"/>
  <c r="AK17" i="30"/>
  <c r="AM26" i="30"/>
  <c r="AK11" i="30"/>
  <c r="AM28" i="30"/>
  <c r="AM19" i="30"/>
  <c r="AK7" i="30"/>
  <c r="AM15" i="30"/>
  <c r="AM44" i="30"/>
  <c r="AM38" i="30"/>
  <c r="AM39" i="30"/>
  <c r="AM47" i="30"/>
  <c r="AK38" i="30"/>
  <c r="AK10" i="30"/>
  <c r="AK13" i="30"/>
  <c r="AK23" i="30"/>
  <c r="AK27" i="30"/>
  <c r="AK24" i="30"/>
  <c r="AM14" i="30"/>
  <c r="AK34" i="30"/>
  <c r="AM42" i="30"/>
  <c r="AK43" i="30"/>
  <c r="AM31" i="30"/>
  <c r="AM22" i="30"/>
  <c r="AK35" i="30"/>
  <c r="AM17" i="30"/>
  <c r="AM6" i="30"/>
  <c r="AM49" i="30"/>
  <c r="AM48" i="30"/>
  <c r="AM32" i="30"/>
  <c r="AK37" i="30"/>
  <c r="AK32" i="30"/>
  <c r="AK47" i="30"/>
  <c r="AK25" i="30"/>
  <c r="AK15" i="30"/>
  <c r="AK16" i="30"/>
  <c r="AM47" i="12"/>
  <c r="AM28" i="12"/>
  <c r="AM43" i="12"/>
  <c r="AM42" i="12"/>
  <c r="AM40" i="12"/>
  <c r="AM12" i="12"/>
  <c r="AM10" i="12"/>
  <c r="AM9" i="12"/>
  <c r="AM44" i="12"/>
  <c r="AM19" i="12"/>
  <c r="AM50" i="12"/>
  <c r="AM33" i="12"/>
  <c r="AM36" i="12"/>
  <c r="AM22" i="12"/>
  <c r="AM24" i="12"/>
  <c r="AM48" i="12"/>
  <c r="AM18" i="12"/>
  <c r="AM23" i="12"/>
  <c r="AM46" i="12"/>
  <c r="AM15" i="12"/>
  <c r="AM41" i="12"/>
  <c r="AM31" i="12"/>
  <c r="AM25" i="12"/>
  <c r="AM13" i="12"/>
  <c r="AM26" i="12"/>
  <c r="AM7" i="12"/>
  <c r="AM14" i="12"/>
  <c r="AM11" i="12"/>
  <c r="AM21" i="12"/>
  <c r="AM8" i="12"/>
  <c r="AM27" i="12"/>
  <c r="AM20" i="12"/>
  <c r="AM6" i="12"/>
  <c r="AM34" i="12"/>
  <c r="AM45" i="12"/>
  <c r="AM37" i="12"/>
  <c r="AM29" i="12"/>
  <c r="AM38" i="12"/>
  <c r="AM17" i="12"/>
  <c r="AM35" i="12"/>
  <c r="AM30" i="12"/>
  <c r="AM32" i="12"/>
  <c r="AM16" i="12"/>
  <c r="AM49" i="12"/>
  <c r="AM43" i="11"/>
  <c r="AM12" i="11"/>
  <c r="AO28" i="11"/>
  <c r="AO36" i="11"/>
  <c r="AM47" i="11"/>
  <c r="AM35" i="11"/>
  <c r="AO9" i="11"/>
  <c r="AO46" i="11"/>
  <c r="AM40" i="11"/>
  <c r="AO50" i="11"/>
  <c r="AO41" i="11"/>
  <c r="AM18" i="11"/>
  <c r="AM33" i="11"/>
  <c r="AO21" i="11"/>
  <c r="AM39" i="11"/>
  <c r="AM37" i="11"/>
  <c r="AM34" i="11"/>
  <c r="AM6" i="11"/>
  <c r="AO27" i="11"/>
  <c r="AO18" i="11"/>
  <c r="AO30" i="11"/>
  <c r="AO7" i="11"/>
  <c r="AO31" i="11"/>
  <c r="AO16" i="11"/>
  <c r="AM48" i="11"/>
  <c r="AO39" i="11"/>
  <c r="AO14" i="11"/>
  <c r="AM9" i="11"/>
  <c r="AM19" i="11"/>
  <c r="AM25" i="11"/>
  <c r="AO10" i="11"/>
  <c r="AO19" i="11"/>
  <c r="AM21" i="11"/>
  <c r="AM28" i="11"/>
  <c r="AO13" i="11"/>
  <c r="AO6" i="11"/>
  <c r="AM20" i="11"/>
  <c r="AM24" i="11"/>
  <c r="AM44" i="11"/>
  <c r="AM46" i="11"/>
  <c r="AM49" i="11"/>
  <c r="AO40" i="11"/>
  <c r="AO43" i="11"/>
  <c r="AO47" i="11"/>
  <c r="AO23" i="11"/>
  <c r="AO20" i="11"/>
  <c r="AO44" i="11"/>
  <c r="AM14" i="11"/>
  <c r="AM30" i="11"/>
  <c r="AO25" i="11"/>
  <c r="AM42" i="11"/>
  <c r="AM23" i="11"/>
  <c r="AM45" i="11"/>
  <c r="AO15" i="11"/>
  <c r="AO38" i="11"/>
  <c r="AO34" i="11"/>
  <c r="AM38" i="11"/>
  <c r="AM16" i="11"/>
  <c r="AO49" i="11"/>
  <c r="AM13" i="11"/>
  <c r="AM27" i="11"/>
  <c r="AO42" i="11"/>
  <c r="AO45" i="11"/>
  <c r="AM32" i="11"/>
  <c r="AM41" i="11"/>
  <c r="AM10" i="11"/>
  <c r="AM15" i="11"/>
  <c r="AM29" i="11"/>
  <c r="AM26" i="11"/>
  <c r="AO35" i="11"/>
  <c r="AO37" i="11"/>
  <c r="AO33" i="11"/>
  <c r="AO8" i="11"/>
  <c r="AO11" i="11"/>
  <c r="AO24" i="11"/>
  <c r="AM8" i="11"/>
  <c r="AM31" i="11"/>
  <c r="AM36" i="11"/>
  <c r="AM50" i="11"/>
  <c r="AM11" i="11"/>
  <c r="AM7" i="11"/>
  <c r="AM22" i="11"/>
  <c r="AO22" i="11"/>
  <c r="AO29" i="11"/>
  <c r="AO32" i="11"/>
  <c r="AO12" i="11"/>
  <c r="AO26" i="11"/>
  <c r="AO48" i="11"/>
  <c r="AM40" i="40"/>
  <c r="AM19" i="40"/>
  <c r="AM33" i="40"/>
  <c r="AM42" i="40"/>
  <c r="AM27" i="40"/>
  <c r="AM32" i="40"/>
  <c r="AM6" i="40"/>
  <c r="AM31" i="40"/>
  <c r="AM50" i="40"/>
  <c r="AM12" i="40"/>
  <c r="AM37" i="40"/>
  <c r="AM36" i="40"/>
  <c r="AM23" i="40"/>
  <c r="AM18" i="40"/>
  <c r="AM10" i="40"/>
  <c r="AM47" i="40"/>
  <c r="AM25" i="40"/>
  <c r="AM9" i="40"/>
  <c r="AM30" i="40"/>
  <c r="AM43" i="40"/>
  <c r="AM14" i="40"/>
  <c r="AM7" i="40"/>
  <c r="AM8" i="40"/>
  <c r="AM41" i="40"/>
  <c r="AM21" i="40"/>
  <c r="AM38" i="40"/>
  <c r="AM11" i="40"/>
  <c r="AM28" i="40"/>
  <c r="AM48" i="40"/>
  <c r="AM39" i="40"/>
  <c r="AM35" i="40"/>
  <c r="AM17" i="40"/>
  <c r="AM34" i="40"/>
  <c r="AM15" i="40"/>
  <c r="AM22" i="40"/>
  <c r="AM46" i="40"/>
  <c r="AM29" i="40"/>
  <c r="AM13" i="40"/>
  <c r="AM44" i="40"/>
  <c r="AM20" i="40"/>
  <c r="AM45" i="40"/>
  <c r="AM16" i="40"/>
  <c r="AM26" i="40"/>
  <c r="AM24" i="40"/>
  <c r="AO19" i="40"/>
  <c r="AO36" i="40"/>
  <c r="AO41" i="40"/>
  <c r="AO48" i="40"/>
  <c r="AO8" i="40"/>
  <c r="AO34" i="40"/>
  <c r="AO20" i="40"/>
  <c r="AO43" i="40"/>
  <c r="AO11" i="40"/>
  <c r="AO12" i="40"/>
  <c r="AO15" i="40"/>
  <c r="AO30" i="40"/>
  <c r="AO21" i="40"/>
  <c r="AO47" i="40"/>
  <c r="AO32" i="40"/>
  <c r="AO29" i="40"/>
  <c r="AO28" i="40"/>
  <c r="AO14" i="40"/>
  <c r="AO18" i="40"/>
  <c r="AO46" i="40"/>
  <c r="AO49" i="40"/>
  <c r="AO24" i="40"/>
  <c r="AO35" i="40"/>
  <c r="AO44" i="40"/>
  <c r="AO45" i="40"/>
  <c r="AO40" i="40"/>
  <c r="AO10" i="40"/>
  <c r="AO38" i="40"/>
  <c r="AO27" i="40"/>
  <c r="AO33" i="40"/>
  <c r="AO7" i="40"/>
  <c r="AO13" i="40"/>
  <c r="AO23" i="40"/>
  <c r="AO39" i="40"/>
  <c r="AO25" i="40"/>
  <c r="AO16" i="40"/>
  <c r="AO17" i="40"/>
  <c r="AO22" i="40"/>
  <c r="AO50" i="40"/>
  <c r="AO31" i="40"/>
  <c r="AO37" i="40"/>
  <c r="AO26" i="40"/>
  <c r="AO42" i="40"/>
  <c r="AO6" i="40"/>
  <c r="AK40" i="40"/>
  <c r="AK14" i="40"/>
  <c r="AK31" i="40"/>
  <c r="AK46" i="40"/>
  <c r="AK41" i="40"/>
  <c r="AK42" i="40"/>
  <c r="AK33" i="40"/>
  <c r="AK12" i="40"/>
  <c r="AK35" i="40"/>
  <c r="AK10" i="40"/>
  <c r="AK25" i="40"/>
  <c r="AK26" i="40"/>
  <c r="AK24" i="40"/>
  <c r="AK28" i="40"/>
  <c r="AK17" i="40"/>
  <c r="AK7" i="40"/>
  <c r="AK45" i="40"/>
  <c r="AK16" i="40"/>
  <c r="AK21" i="40"/>
  <c r="AK6" i="40"/>
  <c r="AK36" i="40"/>
  <c r="AK49" i="40"/>
  <c r="AK50" i="40"/>
  <c r="AK44" i="40"/>
  <c r="AK43" i="40"/>
  <c r="AK32" i="40"/>
  <c r="AK23" i="40"/>
  <c r="AK39" i="40"/>
  <c r="AK18" i="40"/>
  <c r="AK15" i="40"/>
  <c r="AK27" i="40"/>
  <c r="AK9" i="40"/>
  <c r="AK19" i="40"/>
  <c r="AK13" i="40"/>
  <c r="AK34" i="40"/>
  <c r="AK29" i="40"/>
  <c r="AK38" i="40"/>
  <c r="AK11" i="40"/>
  <c r="AK22" i="40"/>
  <c r="AK20" i="40"/>
  <c r="AK8" i="40"/>
  <c r="AK37" i="40"/>
  <c r="AK48" i="40"/>
  <c r="AK47" i="40"/>
  <c r="AK30" i="40"/>
  <c r="AO50" i="24"/>
  <c r="AO35" i="24"/>
  <c r="AO44" i="24"/>
  <c r="AO43" i="24"/>
  <c r="AO34" i="24"/>
  <c r="AO24" i="24"/>
  <c r="AO31" i="24"/>
  <c r="AO15" i="24"/>
  <c r="AO26" i="24"/>
  <c r="AO49" i="24"/>
  <c r="AO16" i="24"/>
  <c r="AO45" i="24"/>
  <c r="AO38" i="24"/>
  <c r="AO23" i="24"/>
  <c r="AO42" i="24"/>
  <c r="AO25" i="24"/>
  <c r="AO32" i="24"/>
  <c r="AO10" i="24"/>
  <c r="AO14" i="24"/>
  <c r="AO13" i="24"/>
  <c r="AO27" i="24"/>
  <c r="AO36" i="24"/>
  <c r="AO46" i="24"/>
  <c r="AO17" i="24"/>
  <c r="AO39" i="24"/>
  <c r="AO30" i="24"/>
  <c r="AO11" i="24"/>
  <c r="AO7" i="24"/>
  <c r="AO22" i="24"/>
  <c r="AO33" i="24"/>
  <c r="AO12" i="24"/>
  <c r="AO29" i="24"/>
  <c r="AO40" i="24"/>
  <c r="AO6" i="24"/>
  <c r="AO47" i="24"/>
  <c r="AO19" i="24"/>
  <c r="AO41" i="24"/>
  <c r="AO28" i="24"/>
  <c r="AO48" i="24"/>
  <c r="AO37" i="24"/>
  <c r="AO9" i="24"/>
  <c r="AO20" i="24"/>
  <c r="AO8" i="24"/>
  <c r="AO21" i="24"/>
  <c r="AO18" i="24"/>
  <c r="AM18" i="24"/>
  <c r="AM45" i="24"/>
  <c r="AM26" i="24"/>
  <c r="AM28" i="24"/>
  <c r="AM20" i="24"/>
  <c r="AM21" i="24"/>
  <c r="AM7" i="24"/>
  <c r="AM39" i="24"/>
  <c r="AM43" i="24"/>
  <c r="AM22" i="24"/>
  <c r="AM14" i="24"/>
  <c r="AM15" i="24"/>
  <c r="AM17" i="24"/>
  <c r="AM47" i="24"/>
  <c r="AM10" i="24"/>
  <c r="AM16" i="24"/>
  <c r="AM35" i="24"/>
  <c r="AM31" i="24"/>
  <c r="AM27" i="24"/>
  <c r="AM8" i="24"/>
  <c r="AM23" i="24"/>
  <c r="AM11" i="24"/>
  <c r="AM50" i="24"/>
  <c r="AM42" i="24"/>
  <c r="AM12" i="24"/>
  <c r="AM19" i="24"/>
  <c r="AM41" i="24"/>
  <c r="AM38" i="24"/>
  <c r="AM49" i="24"/>
  <c r="AM33" i="24"/>
  <c r="AM25" i="24"/>
  <c r="AM6" i="24"/>
  <c r="AM37" i="24"/>
  <c r="AM9" i="24"/>
  <c r="AM46" i="24"/>
  <c r="AM36" i="24"/>
  <c r="AM40" i="24"/>
  <c r="AM29" i="24"/>
  <c r="AM24" i="24"/>
  <c r="AM44" i="24"/>
  <c r="AM30" i="24"/>
  <c r="AM34" i="24"/>
  <c r="AM48" i="24"/>
  <c r="AM32" i="24"/>
  <c r="AM13" i="24"/>
  <c r="AK30" i="24"/>
  <c r="AK37" i="24"/>
  <c r="AK18" i="24"/>
  <c r="AK27" i="24"/>
  <c r="AK9" i="24"/>
  <c r="AK7" i="24"/>
  <c r="AK6" i="24"/>
  <c r="AK22" i="24"/>
  <c r="AK11" i="24"/>
  <c r="AK41" i="24"/>
  <c r="AK28" i="24"/>
  <c r="AK49" i="24"/>
  <c r="AK24" i="24"/>
  <c r="AK21" i="24"/>
  <c r="AK10" i="24"/>
  <c r="AK42" i="24"/>
  <c r="AK12" i="24"/>
  <c r="AK32" i="24"/>
  <c r="AK45" i="24"/>
  <c r="AK34" i="24"/>
  <c r="AK50" i="24"/>
  <c r="AK15" i="24"/>
  <c r="AK36" i="24"/>
  <c r="AK39" i="24"/>
  <c r="AK38" i="24"/>
  <c r="AK46" i="24"/>
  <c r="AK13" i="24"/>
  <c r="AK43" i="24"/>
  <c r="AK19" i="24"/>
  <c r="AK8" i="24"/>
  <c r="AK20" i="24"/>
  <c r="AK17" i="24"/>
  <c r="AK23" i="24"/>
  <c r="AK47" i="24"/>
  <c r="AK14" i="24"/>
  <c r="AK44" i="24"/>
  <c r="AK25" i="24"/>
  <c r="AK40" i="24"/>
  <c r="AK31" i="24"/>
  <c r="AK33" i="24"/>
  <c r="AK35" i="24"/>
  <c r="AK26" i="24"/>
  <c r="AK48" i="24"/>
  <c r="AK29" i="24"/>
  <c r="AK16" i="24"/>
  <c r="AK30" i="36"/>
  <c r="AK10" i="36"/>
  <c r="AK44" i="36"/>
  <c r="AK33" i="36"/>
  <c r="AK50" i="36"/>
  <c r="AK22" i="36"/>
  <c r="AK9" i="36"/>
  <c r="AK11" i="36"/>
  <c r="AK24" i="36"/>
  <c r="AK6" i="36"/>
  <c r="AK36" i="36"/>
  <c r="AK15" i="36"/>
  <c r="AK43" i="36"/>
  <c r="AK47" i="36"/>
  <c r="AK38" i="36"/>
  <c r="AK23" i="36"/>
  <c r="AK32" i="36"/>
  <c r="AK37" i="36"/>
  <c r="AK18" i="36"/>
  <c r="AK26" i="36"/>
  <c r="AK20" i="36"/>
  <c r="AK31" i="36"/>
  <c r="AK12" i="36"/>
  <c r="AK46" i="36"/>
  <c r="AK48" i="36"/>
  <c r="AK14" i="36"/>
  <c r="AK40" i="36"/>
  <c r="AK29" i="36"/>
  <c r="AK27" i="36"/>
  <c r="AK41" i="36"/>
  <c r="AK25" i="36"/>
  <c r="AK39" i="36"/>
  <c r="AK17" i="36"/>
  <c r="AK28" i="36"/>
  <c r="AK45" i="36"/>
  <c r="AK21" i="36"/>
  <c r="AK34" i="36"/>
  <c r="AK35" i="36"/>
  <c r="AK42" i="36"/>
  <c r="AK16" i="36"/>
  <c r="AK7" i="36"/>
  <c r="AK13" i="36"/>
  <c r="AK19" i="36"/>
  <c r="AK49" i="36"/>
  <c r="AM8" i="36"/>
  <c r="AM31" i="36"/>
  <c r="AO33" i="36"/>
  <c r="AM29" i="36"/>
  <c r="AM15" i="36"/>
  <c r="AM32" i="36"/>
  <c r="AM24" i="36"/>
  <c r="AM34" i="36"/>
  <c r="AM37" i="36"/>
  <c r="AM46" i="36"/>
  <c r="AM38" i="36"/>
  <c r="AO6" i="36"/>
  <c r="AO21" i="36"/>
  <c r="AO45" i="36"/>
  <c r="AO37" i="36"/>
  <c r="AO32" i="36"/>
  <c r="AM45" i="36"/>
  <c r="AO46" i="36"/>
  <c r="AM6" i="36"/>
  <c r="AM28" i="36"/>
  <c r="AO42" i="36"/>
  <c r="AM19" i="36"/>
  <c r="AM22" i="36"/>
  <c r="AM25" i="36"/>
  <c r="AM47" i="36"/>
  <c r="AM48" i="36"/>
  <c r="AO41" i="36"/>
  <c r="AO17" i="36"/>
  <c r="AO26" i="36"/>
  <c r="AO39" i="36"/>
  <c r="AO43" i="36"/>
  <c r="AO47" i="36"/>
  <c r="AM40" i="36"/>
  <c r="AO13" i="36"/>
  <c r="AM50" i="36"/>
  <c r="AM41" i="36"/>
  <c r="AM18" i="36"/>
  <c r="AM21" i="36"/>
  <c r="AM26" i="36"/>
  <c r="AO16" i="36"/>
  <c r="AO19" i="36"/>
  <c r="AO20" i="36"/>
  <c r="AO44" i="36"/>
  <c r="AO23" i="36"/>
  <c r="AO31" i="36"/>
  <c r="AO38" i="36"/>
  <c r="AM49" i="36"/>
  <c r="AO48" i="36"/>
  <c r="AM33" i="36"/>
  <c r="AM12" i="36"/>
  <c r="AM35" i="36"/>
  <c r="AM10" i="36"/>
  <c r="AM27" i="36"/>
  <c r="AO40" i="36"/>
  <c r="AO10" i="36"/>
  <c r="AO35" i="36"/>
  <c r="AO18" i="36"/>
  <c r="AO15" i="36"/>
  <c r="AO7" i="36"/>
  <c r="AM43" i="36"/>
  <c r="AO29" i="36"/>
  <c r="AO50" i="36"/>
  <c r="AM30" i="36"/>
  <c r="AM44" i="36"/>
  <c r="AM42" i="36"/>
  <c r="AM11" i="36"/>
  <c r="AM7" i="36"/>
  <c r="AM36" i="36"/>
  <c r="AO28" i="36"/>
  <c r="AO12" i="36"/>
  <c r="AO9" i="36"/>
  <c r="AO14" i="36"/>
  <c r="AO34" i="36"/>
  <c r="AO27" i="36"/>
  <c r="AM16" i="36"/>
  <c r="AO36" i="36"/>
  <c r="AM39" i="36"/>
  <c r="AO25" i="36"/>
  <c r="AM13" i="36"/>
  <c r="AM9" i="36"/>
  <c r="AM14" i="36"/>
  <c r="AM17" i="36"/>
  <c r="AM23" i="36"/>
  <c r="AO49" i="36"/>
  <c r="AO11" i="36"/>
  <c r="AO22" i="36"/>
  <c r="AO8" i="36"/>
  <c r="AO30" i="36"/>
  <c r="AM21" i="35"/>
  <c r="AM11" i="35"/>
  <c r="AM19" i="35"/>
  <c r="AM46" i="35"/>
  <c r="AM45" i="35"/>
  <c r="AM43" i="35"/>
  <c r="AM23" i="35"/>
  <c r="AM33" i="35"/>
  <c r="AM36" i="35"/>
  <c r="AM12" i="35"/>
  <c r="AM35" i="35"/>
  <c r="AM44" i="35"/>
  <c r="AM42" i="35"/>
  <c r="AM8" i="35"/>
  <c r="AM34" i="35"/>
  <c r="AM20" i="35"/>
  <c r="AM38" i="35"/>
  <c r="AM25" i="35"/>
  <c r="AM6" i="35"/>
  <c r="AM49" i="35"/>
  <c r="AM30" i="35"/>
  <c r="AM40" i="35"/>
  <c r="AM48" i="35"/>
  <c r="AM18" i="35"/>
  <c r="AM22" i="35"/>
  <c r="AM15" i="35"/>
  <c r="AM13" i="35"/>
  <c r="AM47" i="35"/>
  <c r="AM9" i="35"/>
  <c r="AM17" i="35"/>
  <c r="AM28" i="35"/>
  <c r="AM26" i="35"/>
  <c r="AM50" i="35"/>
  <c r="AM14" i="35"/>
  <c r="AM32" i="35"/>
  <c r="AM16" i="35"/>
  <c r="AM37" i="35"/>
  <c r="AM29" i="35"/>
  <c r="AM39" i="35"/>
  <c r="AM27" i="35"/>
  <c r="AM10" i="35"/>
  <c r="AM24" i="35"/>
  <c r="AM7" i="35"/>
  <c r="AM31" i="35"/>
  <c r="AO41" i="35"/>
  <c r="AK19" i="35"/>
  <c r="AK14" i="35"/>
  <c r="AO27" i="35"/>
  <c r="AO43" i="35"/>
  <c r="AO23" i="35"/>
  <c r="AO14" i="35"/>
  <c r="AO40" i="35"/>
  <c r="AO25" i="35"/>
  <c r="AK16" i="35"/>
  <c r="AK28" i="35"/>
  <c r="AK50" i="35"/>
  <c r="AK49" i="35"/>
  <c r="AK20" i="35"/>
  <c r="AO12" i="35"/>
  <c r="AK30" i="35"/>
  <c r="AO30" i="35"/>
  <c r="AO22" i="35"/>
  <c r="AO33" i="35"/>
  <c r="AK45" i="35"/>
  <c r="AO10" i="35"/>
  <c r="AO13" i="35"/>
  <c r="AK12" i="35"/>
  <c r="AK9" i="35"/>
  <c r="AK34" i="35"/>
  <c r="AK42" i="35"/>
  <c r="AK36" i="35"/>
  <c r="AK7" i="35"/>
  <c r="AO48" i="35"/>
  <c r="AK10" i="35"/>
  <c r="AO19" i="35"/>
  <c r="AO18" i="35"/>
  <c r="AO28" i="35"/>
  <c r="AO47" i="35"/>
  <c r="AO21" i="35"/>
  <c r="AO44" i="35"/>
  <c r="AK18" i="35"/>
  <c r="AK26" i="35"/>
  <c r="AK8" i="35"/>
  <c r="AK13" i="35"/>
  <c r="AK15" i="35"/>
  <c r="AK48" i="35"/>
  <c r="AK38" i="35"/>
  <c r="AK41" i="35"/>
  <c r="AO17" i="35"/>
  <c r="AO37" i="35"/>
  <c r="AO49" i="35"/>
  <c r="AO29" i="35"/>
  <c r="AO42" i="35"/>
  <c r="AO50" i="35"/>
  <c r="AK32" i="35"/>
  <c r="AK47" i="35"/>
  <c r="AK33" i="35"/>
  <c r="AK22" i="35"/>
  <c r="AK31" i="35"/>
  <c r="AK37" i="35"/>
  <c r="AO20" i="35"/>
  <c r="AK29" i="35"/>
  <c r="AO24" i="35"/>
  <c r="AO9" i="35"/>
  <c r="AO7" i="35"/>
  <c r="AO15" i="35"/>
  <c r="AO26" i="35"/>
  <c r="AO31" i="35"/>
  <c r="AO36" i="35"/>
  <c r="AK23" i="35"/>
  <c r="AK35" i="35"/>
  <c r="AK11" i="35"/>
  <c r="AK46" i="35"/>
  <c r="AK17" i="35"/>
  <c r="AK40" i="35"/>
  <c r="AO34" i="35"/>
  <c r="AO11" i="35"/>
  <c r="AK44" i="35"/>
  <c r="AO6" i="35"/>
  <c r="AO35" i="35"/>
  <c r="AK6" i="35"/>
  <c r="AO46" i="35"/>
  <c r="AO32" i="35"/>
  <c r="AO8" i="35"/>
  <c r="AO39" i="35"/>
  <c r="AO38" i="35"/>
  <c r="AO16" i="35"/>
  <c r="AK24" i="35"/>
  <c r="AK39" i="35"/>
  <c r="AK43" i="35"/>
  <c r="AK25" i="35"/>
  <c r="AK27" i="35"/>
  <c r="AK19" i="12"/>
  <c r="AK25" i="12"/>
  <c r="AK18" i="12"/>
  <c r="AK38" i="12"/>
  <c r="AK41" i="12"/>
  <c r="AK16" i="12"/>
  <c r="AK42" i="12"/>
  <c r="AK46" i="12"/>
  <c r="AK39" i="12"/>
  <c r="AK11" i="12"/>
  <c r="AK27" i="12"/>
  <c r="AK45" i="12"/>
  <c r="AK24" i="12"/>
  <c r="AK49" i="12"/>
  <c r="AK8" i="12"/>
  <c r="AK22" i="12"/>
  <c r="AK43" i="12"/>
  <c r="AK7" i="12"/>
  <c r="AK44" i="12"/>
  <c r="AK50" i="12"/>
  <c r="AK37" i="12"/>
  <c r="AK9" i="12"/>
  <c r="AK36" i="12"/>
  <c r="AK28" i="12"/>
  <c r="AK33" i="12"/>
  <c r="AK31" i="12"/>
  <c r="AK48" i="12"/>
  <c r="AK32" i="12"/>
  <c r="AK15" i="12"/>
  <c r="AK40" i="12"/>
  <c r="AK30" i="12"/>
  <c r="AK6" i="12"/>
  <c r="AK10" i="12"/>
  <c r="AK29" i="12"/>
  <c r="AK13" i="12"/>
  <c r="AK26" i="12"/>
  <c r="AK17" i="12"/>
  <c r="AK35" i="12"/>
  <c r="AK12" i="12"/>
  <c r="AK47" i="12"/>
  <c r="AK34" i="12"/>
  <c r="AK14" i="12"/>
  <c r="AK21" i="12"/>
  <c r="AK23" i="12"/>
  <c r="AO11" i="12"/>
  <c r="AO39" i="12"/>
  <c r="AO9" i="12"/>
  <c r="AO16" i="12"/>
  <c r="AO31" i="12"/>
  <c r="AO42" i="12"/>
  <c r="AO12" i="12"/>
  <c r="AO17" i="12"/>
  <c r="AO50" i="12"/>
  <c r="AO25" i="12"/>
  <c r="AO28" i="12"/>
  <c r="AO22" i="12"/>
  <c r="AO24" i="12"/>
  <c r="AO10" i="12"/>
  <c r="AO45" i="12"/>
  <c r="AO37" i="12"/>
  <c r="AO29" i="12"/>
  <c r="AO14" i="12"/>
  <c r="AO36" i="12"/>
  <c r="AO27" i="12"/>
  <c r="AO6" i="12"/>
  <c r="AO33" i="12"/>
  <c r="AO38" i="12"/>
  <c r="AO46" i="12"/>
  <c r="AO47" i="12"/>
  <c r="AO34" i="12"/>
  <c r="AO35" i="12"/>
  <c r="AO40" i="12"/>
  <c r="AO18" i="12"/>
  <c r="AO26" i="12"/>
  <c r="AO41" i="12"/>
  <c r="AO8" i="12"/>
  <c r="AO21" i="12"/>
  <c r="AO23" i="12"/>
  <c r="AO30" i="12"/>
  <c r="AO48" i="12"/>
  <c r="AO20" i="12"/>
  <c r="AO32" i="12"/>
  <c r="AO7" i="12"/>
  <c r="AO44" i="12"/>
  <c r="AO49" i="12"/>
  <c r="AO19" i="12"/>
  <c r="AO13" i="12"/>
  <c r="AO43" i="12"/>
  <c r="AK43" i="9"/>
  <c r="AK29" i="9"/>
  <c r="AK20" i="9"/>
  <c r="AK30" i="9"/>
  <c r="AK16" i="9"/>
  <c r="AK28" i="9"/>
  <c r="AK48" i="9"/>
  <c r="AK6" i="9"/>
  <c r="AK41" i="9"/>
  <c r="AK32" i="9"/>
  <c r="AK47" i="9"/>
  <c r="AK34" i="9"/>
  <c r="AK46" i="9"/>
  <c r="AK15" i="9"/>
  <c r="AK18" i="9"/>
  <c r="AK14" i="9"/>
  <c r="AK49" i="9"/>
  <c r="AK33" i="9"/>
  <c r="AK19" i="9"/>
  <c r="AK11" i="9"/>
  <c r="AK12" i="9"/>
  <c r="AK39" i="9"/>
  <c r="AK17" i="9"/>
  <c r="AK26" i="9"/>
  <c r="AK35" i="9"/>
  <c r="AK27" i="9"/>
  <c r="AK42" i="9"/>
  <c r="AK10" i="9"/>
  <c r="AK50" i="9"/>
  <c r="AK24" i="9"/>
  <c r="AK38" i="9"/>
  <c r="AK8" i="9"/>
  <c r="AK23" i="9"/>
  <c r="AK36" i="9"/>
  <c r="AK25" i="9"/>
  <c r="AK40" i="9"/>
  <c r="AK31" i="9"/>
  <c r="AK22" i="9"/>
  <c r="AK37" i="9"/>
  <c r="AK9" i="9"/>
  <c r="AK45" i="9"/>
  <c r="AK21" i="9"/>
  <c r="AK13" i="9"/>
  <c r="AK44" i="9"/>
  <c r="AK7" i="9"/>
  <c r="AM18" i="9"/>
  <c r="AM46" i="9"/>
  <c r="AM49" i="9"/>
  <c r="AM28" i="9"/>
  <c r="AM17" i="9"/>
  <c r="AM25" i="9"/>
  <c r="AM45" i="9"/>
  <c r="AM36" i="9"/>
  <c r="AM13" i="9"/>
  <c r="AM50" i="9"/>
  <c r="AM24" i="9"/>
  <c r="AM32" i="9"/>
  <c r="AM8" i="9"/>
  <c r="AM11" i="9"/>
  <c r="AM39" i="9"/>
  <c r="AM33" i="9"/>
  <c r="AM7" i="9"/>
  <c r="AM15" i="9"/>
  <c r="AM47" i="9"/>
  <c r="AM37" i="9"/>
  <c r="AM42" i="9"/>
  <c r="AM21" i="9"/>
  <c r="AM48" i="9"/>
  <c r="AM38" i="9"/>
  <c r="AM40" i="9"/>
  <c r="AM6" i="9"/>
  <c r="AM14" i="9"/>
  <c r="AM27" i="9"/>
  <c r="AM30" i="9"/>
  <c r="AM41" i="9"/>
  <c r="AM23" i="9"/>
  <c r="AM9" i="9"/>
  <c r="AM10" i="9"/>
  <c r="AM26" i="9"/>
  <c r="AM31" i="9"/>
  <c r="AM22" i="9"/>
  <c r="AM16" i="9"/>
  <c r="AM29" i="9"/>
  <c r="AM44" i="9"/>
  <c r="AM43" i="9"/>
  <c r="AM12" i="9"/>
  <c r="AM20" i="9"/>
  <c r="AM35" i="9"/>
  <c r="AM19" i="9"/>
  <c r="AM34" i="9"/>
  <c r="AO40" i="9"/>
  <c r="AO15" i="9"/>
  <c r="AO18" i="9"/>
  <c r="AO38" i="9"/>
  <c r="AO47" i="9"/>
  <c r="AO45" i="9"/>
  <c r="AO37" i="9"/>
  <c r="AO50" i="9"/>
  <c r="AO8" i="9"/>
  <c r="AO7" i="9"/>
  <c r="AO44" i="9"/>
  <c r="AO20" i="9"/>
  <c r="AO12" i="9"/>
  <c r="AO29" i="9"/>
  <c r="AO28" i="9"/>
  <c r="AO36" i="9"/>
  <c r="AO19" i="9"/>
  <c r="AO42" i="9"/>
  <c r="AO34" i="9"/>
  <c r="AO43" i="9"/>
  <c r="AO21" i="9"/>
  <c r="AO11" i="9"/>
  <c r="AO46" i="9"/>
  <c r="AO39" i="9"/>
  <c r="AO31" i="9"/>
  <c r="AO16" i="9"/>
  <c r="AO10" i="9"/>
  <c r="AO6" i="9"/>
  <c r="AO49" i="9"/>
  <c r="AO41" i="9"/>
  <c r="AO26" i="9"/>
  <c r="AO13" i="9"/>
  <c r="AO30" i="9"/>
  <c r="AO9" i="9"/>
  <c r="AO32" i="9"/>
  <c r="AO24" i="9"/>
  <c r="AO33" i="9"/>
  <c r="AO27" i="9"/>
  <c r="AO48" i="9"/>
  <c r="AO22" i="9"/>
  <c r="AO25" i="9"/>
  <c r="AO35" i="9"/>
  <c r="AO23" i="9"/>
  <c r="AO17" i="9"/>
  <c r="AO14" i="9"/>
  <c r="AK10" i="41"/>
  <c r="AK44" i="41"/>
  <c r="AM17" i="41"/>
  <c r="AO21" i="41"/>
  <c r="AK29" i="41"/>
  <c r="AK47" i="41"/>
  <c r="AM15" i="41"/>
  <c r="AO11" i="41"/>
  <c r="AK42" i="41"/>
  <c r="AM12" i="41"/>
  <c r="AO10" i="41"/>
  <c r="AO6" i="41"/>
  <c r="AK36" i="41"/>
  <c r="AK24" i="41"/>
  <c r="AM33" i="41"/>
  <c r="AM20" i="41"/>
  <c r="AM21" i="41"/>
  <c r="AO42" i="41"/>
  <c r="AK11" i="41"/>
  <c r="AM43" i="41"/>
  <c r="AO26" i="41"/>
  <c r="AK22" i="41"/>
  <c r="AM49" i="41"/>
  <c r="AO25" i="41"/>
  <c r="AO27" i="41"/>
  <c r="AK23" i="41"/>
  <c r="AM34" i="41"/>
  <c r="AO22" i="41"/>
  <c r="AO8" i="41"/>
  <c r="AO41" i="41"/>
  <c r="AO37" i="41"/>
  <c r="AO14" i="41"/>
  <c r="AO33" i="41"/>
  <c r="AO45" i="41"/>
  <c r="AK25" i="41"/>
  <c r="AK32" i="41"/>
  <c r="AK34" i="41"/>
  <c r="AK18" i="41"/>
  <c r="AK49" i="41"/>
  <c r="AM39" i="41"/>
  <c r="AM50" i="41"/>
  <c r="AM40" i="41"/>
  <c r="AM32" i="41"/>
  <c r="AM46" i="41"/>
  <c r="AM27" i="41"/>
  <c r="AO20" i="41"/>
  <c r="AK7" i="41"/>
  <c r="AM14" i="41"/>
  <c r="AO18" i="41"/>
  <c r="AK35" i="41"/>
  <c r="AM24" i="41"/>
  <c r="AO17" i="41"/>
  <c r="AK26" i="41"/>
  <c r="AM42" i="41"/>
  <c r="AO47" i="41"/>
  <c r="AK16" i="41"/>
  <c r="AM35" i="41"/>
  <c r="AO24" i="41"/>
  <c r="AO43" i="41"/>
  <c r="AO35" i="41"/>
  <c r="AO40" i="41"/>
  <c r="AO48" i="41"/>
  <c r="AO30" i="41"/>
  <c r="AK39" i="41"/>
  <c r="AK17" i="41"/>
  <c r="AK33" i="41"/>
  <c r="AK14" i="41"/>
  <c r="AK20" i="41"/>
  <c r="AM16" i="41"/>
  <c r="AM44" i="41"/>
  <c r="AM36" i="41"/>
  <c r="AM6" i="41"/>
  <c r="AM22" i="41"/>
  <c r="AM23" i="41"/>
  <c r="AO29" i="41"/>
  <c r="AK50" i="41"/>
  <c r="AM45" i="41"/>
  <c r="AO38" i="41"/>
  <c r="AK6" i="41"/>
  <c r="AM37" i="41"/>
  <c r="AO31" i="41"/>
  <c r="AK13" i="41"/>
  <c r="AK40" i="41"/>
  <c r="AM7" i="41"/>
  <c r="AO15" i="41"/>
  <c r="AK45" i="41"/>
  <c r="AM26" i="41"/>
  <c r="AO9" i="41"/>
  <c r="AO28" i="41"/>
  <c r="AO19" i="41"/>
  <c r="AO23" i="41"/>
  <c r="AO34" i="41"/>
  <c r="AK38" i="41"/>
  <c r="AK8" i="41"/>
  <c r="AK30" i="41"/>
  <c r="AK31" i="41"/>
  <c r="AK15" i="41"/>
  <c r="AK48" i="41"/>
  <c r="AM18" i="41"/>
  <c r="AM13" i="41"/>
  <c r="AM10" i="41"/>
  <c r="AM8" i="41"/>
  <c r="AM11" i="41"/>
  <c r="AM29" i="41"/>
  <c r="AO36" i="41"/>
  <c r="AO32" i="41"/>
  <c r="AK43" i="41"/>
  <c r="AM28" i="41"/>
  <c r="AO50" i="41"/>
  <c r="AO39" i="41"/>
  <c r="AK27" i="41"/>
  <c r="AM19" i="41"/>
  <c r="AO13" i="41"/>
  <c r="AK37" i="41"/>
  <c r="AM47" i="41"/>
  <c r="AO16" i="41"/>
  <c r="AK12" i="41"/>
  <c r="AM9" i="41"/>
  <c r="AO7" i="41"/>
  <c r="AO44" i="41"/>
  <c r="AO12" i="41"/>
  <c r="AO46" i="41"/>
  <c r="AK21" i="41"/>
  <c r="AK28" i="41"/>
  <c r="AK9" i="41"/>
  <c r="AK46" i="41"/>
  <c r="AK41" i="41"/>
  <c r="AM30" i="41"/>
  <c r="AM48" i="41"/>
  <c r="AM25" i="41"/>
  <c r="AM38" i="41"/>
  <c r="AM31" i="41"/>
  <c r="AM44" i="15"/>
  <c r="AM48" i="15"/>
  <c r="AM21" i="15"/>
  <c r="AM6" i="15"/>
  <c r="AO43" i="15"/>
  <c r="AM31" i="15"/>
  <c r="AO10" i="15"/>
  <c r="AM13" i="15"/>
  <c r="AO8" i="15"/>
  <c r="AO37" i="15"/>
  <c r="AO18" i="15"/>
  <c r="AO16" i="15"/>
  <c r="AM29" i="15"/>
  <c r="AO31" i="15"/>
  <c r="AO7" i="15"/>
  <c r="AO25" i="15"/>
  <c r="AO48" i="15"/>
  <c r="AM23" i="15"/>
  <c r="AO27" i="15"/>
  <c r="AO6" i="15"/>
  <c r="AM27" i="15"/>
  <c r="AO13" i="15"/>
  <c r="AO33" i="15"/>
  <c r="AO46" i="15"/>
  <c r="AM33" i="15"/>
  <c r="AM11" i="15"/>
  <c r="AM30" i="15"/>
  <c r="AO22" i="15"/>
  <c r="AO47" i="15"/>
  <c r="AO44" i="15"/>
  <c r="AO32" i="15"/>
  <c r="AO9" i="15"/>
  <c r="AM7" i="15"/>
  <c r="AM20" i="15"/>
  <c r="AM46" i="15"/>
  <c r="AM8" i="15"/>
  <c r="AM26" i="15"/>
  <c r="AM45" i="15"/>
  <c r="AO42" i="15"/>
  <c r="AM10" i="15"/>
  <c r="AO30" i="15"/>
  <c r="AM38" i="15"/>
  <c r="AO34" i="15"/>
  <c r="AM28" i="15"/>
  <c r="AO14" i="15"/>
  <c r="AO12" i="15"/>
  <c r="AO19" i="15"/>
  <c r="AO35" i="15"/>
  <c r="AO20" i="15"/>
  <c r="AM9" i="15"/>
  <c r="AM35" i="15"/>
  <c r="AM19" i="15"/>
  <c r="AM41" i="15"/>
  <c r="AM39" i="15"/>
  <c r="AM40" i="15"/>
  <c r="AM12" i="15"/>
  <c r="AM14" i="15"/>
  <c r="AO17" i="15"/>
  <c r="AO11" i="15"/>
  <c r="AM15" i="15"/>
  <c r="AO28" i="15"/>
  <c r="AO45" i="15"/>
  <c r="AO50" i="15"/>
  <c r="AO41" i="15"/>
  <c r="AO40" i="15"/>
  <c r="AO36" i="15"/>
  <c r="AM18" i="15"/>
  <c r="AM17" i="15"/>
  <c r="AM43" i="15"/>
  <c r="AM47" i="15"/>
  <c r="AM25" i="15"/>
  <c r="AM36" i="15"/>
  <c r="AO29" i="15"/>
  <c r="AM32" i="15"/>
  <c r="AM24" i="15"/>
  <c r="AO15" i="15"/>
  <c r="AM50" i="15"/>
  <c r="AO49" i="15"/>
  <c r="AO26" i="15"/>
  <c r="AO38" i="15"/>
  <c r="AO39" i="15"/>
  <c r="AO24" i="15"/>
  <c r="AO21" i="15"/>
  <c r="AM49" i="15"/>
  <c r="AM34" i="15"/>
  <c r="AM16" i="15"/>
  <c r="AM42" i="15"/>
  <c r="AM22" i="15"/>
  <c r="AK18" i="15"/>
  <c r="AK35" i="15"/>
  <c r="AK20" i="15"/>
  <c r="AK16" i="15"/>
  <c r="AK38" i="15"/>
  <c r="AK48" i="15"/>
  <c r="AK21" i="15"/>
  <c r="AK39" i="15"/>
  <c r="AK8" i="15"/>
  <c r="AK13" i="15"/>
  <c r="AK14" i="15"/>
  <c r="AK11" i="15"/>
  <c r="AK30" i="15"/>
  <c r="AK36" i="15"/>
  <c r="AK40" i="15"/>
  <c r="AK9" i="15"/>
  <c r="AK49" i="15"/>
  <c r="AK6" i="15"/>
  <c r="AK28" i="15"/>
  <c r="AK25" i="15"/>
  <c r="AK15" i="15"/>
  <c r="AK41" i="15"/>
  <c r="AK44" i="15"/>
  <c r="AK12" i="15"/>
  <c r="AK34" i="15"/>
  <c r="AK19" i="15"/>
  <c r="AK37" i="15"/>
  <c r="AK50" i="15"/>
  <c r="AK32" i="15"/>
  <c r="AK23" i="15"/>
  <c r="AK24" i="15"/>
  <c r="AK42" i="15"/>
  <c r="AK7" i="15"/>
  <c r="AK46" i="15"/>
  <c r="AK43" i="15"/>
  <c r="AK33" i="15"/>
  <c r="AK47" i="15"/>
  <c r="AK17" i="15"/>
  <c r="AK22" i="15"/>
  <c r="AK10" i="15"/>
  <c r="AK27" i="15"/>
  <c r="AK31" i="15"/>
  <c r="AK26" i="15"/>
  <c r="AK29" i="15"/>
  <c r="AK45" i="15"/>
  <c r="AO30" i="39"/>
  <c r="AO27" i="39"/>
  <c r="AO50" i="39"/>
  <c r="AO42" i="39"/>
  <c r="AO25" i="39"/>
  <c r="AO22" i="39"/>
  <c r="AO11" i="39"/>
  <c r="AO48" i="39"/>
  <c r="AO35" i="39"/>
  <c r="AO23" i="39"/>
  <c r="AO37" i="39"/>
  <c r="AO10" i="39"/>
  <c r="AO16" i="39"/>
  <c r="AO13" i="39"/>
  <c r="AO6" i="39"/>
  <c r="AO21" i="39"/>
  <c r="AO39" i="39"/>
  <c r="AO32" i="39"/>
  <c r="AO34" i="39"/>
  <c r="AO40" i="39"/>
  <c r="AO36" i="39"/>
  <c r="AO46" i="39"/>
  <c r="AO38" i="39"/>
  <c r="AO20" i="39"/>
  <c r="AO49" i="39"/>
  <c r="AO17" i="39"/>
  <c r="AO45" i="39"/>
  <c r="AO31" i="39"/>
  <c r="AO28" i="39"/>
  <c r="AO19" i="39"/>
  <c r="AO9" i="39"/>
  <c r="AO18" i="39"/>
  <c r="AO24" i="39"/>
  <c r="AO47" i="39"/>
  <c r="AO33" i="39"/>
  <c r="AO14" i="39"/>
  <c r="AO43" i="39"/>
  <c r="AO15" i="39"/>
  <c r="AO44" i="39"/>
  <c r="AO26" i="39"/>
  <c r="AO41" i="39"/>
  <c r="AO29" i="39"/>
  <c r="AO12" i="39"/>
  <c r="AO8" i="39"/>
  <c r="AM38" i="39"/>
  <c r="AM7" i="39"/>
  <c r="AM33" i="39"/>
  <c r="AM40" i="39"/>
  <c r="AM11" i="39"/>
  <c r="AM42" i="39"/>
  <c r="AM10" i="39"/>
  <c r="AM49" i="39"/>
  <c r="AM41" i="39"/>
  <c r="AM26" i="39"/>
  <c r="AM45" i="39"/>
  <c r="AM20" i="39"/>
  <c r="AM34" i="39"/>
  <c r="AM48" i="39"/>
  <c r="AM29" i="39"/>
  <c r="AM28" i="39"/>
  <c r="AM35" i="39"/>
  <c r="AM16" i="39"/>
  <c r="AM44" i="39"/>
  <c r="AM39" i="39"/>
  <c r="AM13" i="39"/>
  <c r="AM23" i="39"/>
  <c r="AM9" i="39"/>
  <c r="AM30" i="39"/>
  <c r="AM18" i="39"/>
  <c r="AM31" i="39"/>
  <c r="AM17" i="39"/>
  <c r="AM6" i="39"/>
  <c r="AM22" i="39"/>
  <c r="AM50" i="39"/>
  <c r="AM25" i="39"/>
  <c r="AM27" i="39"/>
  <c r="AM32" i="39"/>
  <c r="AM12" i="39"/>
  <c r="AM47" i="39"/>
  <c r="AM24" i="39"/>
  <c r="AM43" i="39"/>
  <c r="AM19" i="39"/>
  <c r="AM14" i="39"/>
  <c r="AM8" i="39"/>
  <c r="AM36" i="39"/>
  <c r="AM46" i="39"/>
  <c r="AM37" i="39"/>
  <c r="AM21" i="39"/>
  <c r="AM15" i="39"/>
  <c r="AK14" i="39"/>
  <c r="AK35" i="39"/>
  <c r="AK18" i="39"/>
  <c r="AK21" i="39"/>
  <c r="AK25" i="39"/>
  <c r="AK7" i="39"/>
  <c r="AK6" i="39"/>
  <c r="AK27" i="39"/>
  <c r="AK10" i="39"/>
  <c r="AK47" i="39"/>
  <c r="AK9" i="39"/>
  <c r="AK44" i="39"/>
  <c r="AK19" i="39"/>
  <c r="AK49" i="39"/>
  <c r="AK31" i="39"/>
  <c r="AK40" i="39"/>
  <c r="AK36" i="39"/>
  <c r="AK11" i="39"/>
  <c r="AK33" i="39"/>
  <c r="AK15" i="39"/>
  <c r="AK24" i="39"/>
  <c r="AK46" i="39"/>
  <c r="AK28" i="39"/>
  <c r="AK50" i="39"/>
  <c r="AK17" i="39"/>
  <c r="AK45" i="39"/>
  <c r="AK8" i="39"/>
  <c r="AK38" i="39"/>
  <c r="AK48" i="39"/>
  <c r="AK37" i="39"/>
  <c r="AK20" i="39"/>
  <c r="AK42" i="39"/>
  <c r="AK29" i="39"/>
  <c r="AK30" i="39"/>
  <c r="AK12" i="39"/>
  <c r="AK34" i="39"/>
  <c r="AK32" i="39"/>
  <c r="AK13" i="39"/>
  <c r="AK39" i="39"/>
  <c r="AK22" i="39"/>
  <c r="AK43" i="39"/>
  <c r="AK26" i="39"/>
  <c r="AK16" i="39"/>
  <c r="AK41" i="39"/>
  <c r="AK23" i="39"/>
  <c r="AQ6" i="3" l="1" a="1"/>
  <c r="AQ6" i="5" a="1"/>
  <c r="AQ20" i="5" s="1"/>
  <c r="AQ6" i="11" a="1"/>
  <c r="AQ40" i="11" s="1"/>
  <c r="AQ6" i="30" a="1"/>
  <c r="AQ10" i="30" s="1"/>
  <c r="AQ6" i="15" a="1"/>
  <c r="AQ15" i="15" s="1"/>
  <c r="AQ6" i="40" a="1"/>
  <c r="AQ6" i="24" a="1"/>
  <c r="AQ6" i="36" a="1"/>
  <c r="AQ34" i="36" s="1"/>
  <c r="AQ6" i="35" a="1"/>
  <c r="AQ12" i="35" s="1"/>
  <c r="AQ6" i="12" a="1"/>
  <c r="AQ34" i="12" s="1"/>
  <c r="AQ6" i="9" a="1"/>
  <c r="AQ36" i="9" s="1"/>
  <c r="AQ6" i="41" a="1"/>
  <c r="AQ15" i="41" s="1"/>
  <c r="AQ6" i="39" a="1"/>
  <c r="AQ13" i="3" l="1"/>
  <c r="AQ17" i="3"/>
  <c r="AQ15" i="3"/>
  <c r="AQ38" i="3"/>
  <c r="AQ10" i="3"/>
  <c r="AQ45" i="3"/>
  <c r="AQ39" i="3"/>
  <c r="AQ35" i="3"/>
  <c r="AQ12" i="3"/>
  <c r="AQ33" i="3"/>
  <c r="AQ23" i="3"/>
  <c r="AQ19" i="3"/>
  <c r="AQ25" i="3"/>
  <c r="AQ43" i="3"/>
  <c r="AQ18" i="3"/>
  <c r="AQ8" i="3"/>
  <c r="AQ50" i="3"/>
  <c r="AQ20" i="3"/>
  <c r="AQ44" i="3"/>
  <c r="AQ46" i="3"/>
  <c r="AQ7" i="3"/>
  <c r="AQ16" i="3"/>
  <c r="AQ48" i="3"/>
  <c r="AQ36" i="3"/>
  <c r="AQ49" i="3"/>
  <c r="AQ30" i="3"/>
  <c r="AQ26" i="3"/>
  <c r="AQ40" i="3"/>
  <c r="AQ34" i="3"/>
  <c r="AQ37" i="3"/>
  <c r="AQ31" i="3"/>
  <c r="AQ27" i="3"/>
  <c r="AQ41" i="3"/>
  <c r="AQ29" i="3"/>
  <c r="AQ22" i="3"/>
  <c r="AQ6" i="3"/>
  <c r="AQ42" i="3"/>
  <c r="AQ24" i="3"/>
  <c r="AQ47" i="3"/>
  <c r="AQ28" i="3"/>
  <c r="AQ11" i="3"/>
  <c r="AQ32" i="3"/>
  <c r="AQ21" i="3"/>
  <c r="AQ9" i="3"/>
  <c r="AQ14" i="3"/>
  <c r="AQ28" i="5"/>
  <c r="AQ18" i="5"/>
  <c r="AQ45" i="5"/>
  <c r="AQ13" i="5"/>
  <c r="AQ10" i="5"/>
  <c r="AQ50" i="5"/>
  <c r="AQ30" i="5"/>
  <c r="AQ16" i="5"/>
  <c r="AQ38" i="5"/>
  <c r="AQ33" i="5"/>
  <c r="AQ49" i="5"/>
  <c r="AQ27" i="5"/>
  <c r="AQ39" i="5"/>
  <c r="AQ17" i="5"/>
  <c r="AQ34" i="5"/>
  <c r="AQ26" i="5"/>
  <c r="AQ37" i="5"/>
  <c r="AQ31" i="5"/>
  <c r="AQ48" i="5"/>
  <c r="AQ12" i="5"/>
  <c r="AQ7" i="5"/>
  <c r="AQ42" i="5"/>
  <c r="AQ44" i="5"/>
  <c r="AQ24" i="5"/>
  <c r="AQ15" i="5"/>
  <c r="AQ21" i="5"/>
  <c r="AQ19" i="5"/>
  <c r="AQ46" i="5"/>
  <c r="AQ11" i="5"/>
  <c r="AQ23" i="5"/>
  <c r="AQ14" i="5"/>
  <c r="AQ41" i="5"/>
  <c r="AQ6" i="5"/>
  <c r="AQ8" i="5"/>
  <c r="AQ25" i="5"/>
  <c r="AQ35" i="5"/>
  <c r="AQ29" i="5"/>
  <c r="AQ47" i="5"/>
  <c r="AQ43" i="5"/>
  <c r="AQ40" i="5"/>
  <c r="AQ36" i="5"/>
  <c r="AQ22" i="5"/>
  <c r="AQ32" i="5"/>
  <c r="AQ9" i="5"/>
  <c r="AQ22" i="11"/>
  <c r="AQ45" i="11"/>
  <c r="AQ47" i="11"/>
  <c r="AQ34" i="11"/>
  <c r="AQ38" i="11"/>
  <c r="AQ44" i="11"/>
  <c r="AQ16" i="11"/>
  <c r="AQ18" i="11"/>
  <c r="AQ10" i="11"/>
  <c r="AQ42" i="11"/>
  <c r="AQ31" i="11"/>
  <c r="AQ48" i="11"/>
  <c r="AQ14" i="11"/>
  <c r="AQ21" i="11"/>
  <c r="AQ20" i="11"/>
  <c r="AQ7" i="11"/>
  <c r="AQ49" i="11"/>
  <c r="AQ27" i="11"/>
  <c r="AQ32" i="11"/>
  <c r="AQ41" i="11"/>
  <c r="AQ19" i="11"/>
  <c r="AQ11" i="11"/>
  <c r="AQ33" i="11"/>
  <c r="AQ8" i="11"/>
  <c r="AQ26" i="11"/>
  <c r="AQ30" i="11"/>
  <c r="AQ50" i="11"/>
  <c r="AQ37" i="11"/>
  <c r="AQ35" i="11"/>
  <c r="AQ36" i="11"/>
  <c r="AQ15" i="11"/>
  <c r="AQ46" i="11"/>
  <c r="AQ23" i="11"/>
  <c r="AQ13" i="11"/>
  <c r="AQ9" i="11"/>
  <c r="AQ29" i="11"/>
  <c r="AQ43" i="11"/>
  <c r="AQ24" i="11"/>
  <c r="AQ17" i="11"/>
  <c r="AQ12" i="11"/>
  <c r="AQ25" i="11"/>
  <c r="AQ39" i="11"/>
  <c r="AQ6" i="11"/>
  <c r="AQ28" i="11"/>
  <c r="AQ36" i="30"/>
  <c r="AQ21" i="30"/>
  <c r="AQ8" i="30"/>
  <c r="AQ19" i="30"/>
  <c r="AQ14" i="30"/>
  <c r="AQ41" i="30"/>
  <c r="AQ22" i="30"/>
  <c r="AQ20" i="30"/>
  <c r="AQ35" i="30"/>
  <c r="AQ26" i="30"/>
  <c r="AQ40" i="30"/>
  <c r="AQ48" i="30"/>
  <c r="AQ31" i="30"/>
  <c r="AQ39" i="30"/>
  <c r="AQ16" i="30"/>
  <c r="AQ38" i="30"/>
  <c r="AQ6" i="30"/>
  <c r="AQ42" i="30"/>
  <c r="AQ18" i="30"/>
  <c r="AQ24" i="30"/>
  <c r="AQ37" i="30"/>
  <c r="AQ45" i="30"/>
  <c r="AQ44" i="30"/>
  <c r="AQ11" i="30"/>
  <c r="AQ7" i="30"/>
  <c r="AQ9" i="30"/>
  <c r="AQ47" i="30"/>
  <c r="AQ46" i="30"/>
  <c r="AQ33" i="30"/>
  <c r="AQ15" i="30"/>
  <c r="AQ27" i="30"/>
  <c r="AQ34" i="30"/>
  <c r="AQ12" i="30"/>
  <c r="AQ32" i="30"/>
  <c r="AQ30" i="30"/>
  <c r="AQ28" i="30"/>
  <c r="AQ25" i="30"/>
  <c r="AQ17" i="30"/>
  <c r="AQ49" i="30"/>
  <c r="AQ29" i="30"/>
  <c r="AQ13" i="30"/>
  <c r="AQ43" i="30"/>
  <c r="AQ23" i="30"/>
  <c r="AQ50" i="30"/>
  <c r="AQ23" i="15"/>
  <c r="AQ9" i="15"/>
  <c r="AQ8" i="15"/>
  <c r="AQ26" i="15"/>
  <c r="AQ10" i="15"/>
  <c r="AQ40" i="15"/>
  <c r="AQ37" i="15"/>
  <c r="AQ45" i="15"/>
  <c r="AQ42" i="15"/>
  <c r="AQ46" i="15"/>
  <c r="AQ22" i="15"/>
  <c r="AQ34" i="15"/>
  <c r="AQ14" i="15"/>
  <c r="AQ17" i="15"/>
  <c r="AQ47" i="15"/>
  <c r="AQ12" i="15"/>
  <c r="AQ13" i="15"/>
  <c r="AQ43" i="15"/>
  <c r="AQ27" i="15"/>
  <c r="AQ38" i="15"/>
  <c r="AQ28" i="15"/>
  <c r="AQ35" i="15"/>
  <c r="AQ25" i="15"/>
  <c r="AQ16" i="15"/>
  <c r="AQ19" i="15"/>
  <c r="AQ29" i="15"/>
  <c r="AQ48" i="15"/>
  <c r="AQ36" i="15"/>
  <c r="AQ32" i="15"/>
  <c r="AQ33" i="15"/>
  <c r="AQ21" i="15"/>
  <c r="AQ31" i="15"/>
  <c r="AQ50" i="15"/>
  <c r="AQ11" i="15"/>
  <c r="AQ41" i="15"/>
  <c r="AQ24" i="15"/>
  <c r="AQ44" i="15"/>
  <c r="AQ49" i="15"/>
  <c r="AQ39" i="15"/>
  <c r="AQ6" i="15"/>
  <c r="AQ7" i="15"/>
  <c r="AQ18" i="15"/>
  <c r="AQ20" i="15"/>
  <c r="AQ30" i="15"/>
  <c r="AQ23" i="40"/>
  <c r="AQ43" i="40"/>
  <c r="AQ15" i="40"/>
  <c r="AQ27" i="40"/>
  <c r="AQ36" i="40"/>
  <c r="AQ24" i="40"/>
  <c r="AQ10" i="40"/>
  <c r="AQ30" i="40"/>
  <c r="AQ35" i="40"/>
  <c r="AQ32" i="40"/>
  <c r="AQ38" i="40"/>
  <c r="AQ25" i="40"/>
  <c r="AQ12" i="40"/>
  <c r="AQ28" i="40"/>
  <c r="AQ9" i="40"/>
  <c r="AQ19" i="40"/>
  <c r="AQ21" i="40"/>
  <c r="AQ33" i="40"/>
  <c r="AQ11" i="40"/>
  <c r="AQ49" i="40"/>
  <c r="AQ44" i="40"/>
  <c r="AQ29" i="40"/>
  <c r="AQ16" i="40"/>
  <c r="AQ31" i="40"/>
  <c r="AQ13" i="40"/>
  <c r="AQ20" i="40"/>
  <c r="AQ14" i="40"/>
  <c r="AQ6" i="40"/>
  <c r="AQ34" i="40"/>
  <c r="AQ8" i="40"/>
  <c r="AQ39" i="40"/>
  <c r="AQ18" i="40"/>
  <c r="AQ22" i="40"/>
  <c r="AQ26" i="40"/>
  <c r="AQ45" i="40"/>
  <c r="AQ41" i="40"/>
  <c r="AQ50" i="40"/>
  <c r="AQ47" i="40"/>
  <c r="AQ17" i="40"/>
  <c r="AQ46" i="40"/>
  <c r="AQ40" i="40"/>
  <c r="AQ48" i="40"/>
  <c r="AQ37" i="40"/>
  <c r="AQ42" i="40"/>
  <c r="AQ7" i="40"/>
  <c r="AQ46" i="24"/>
  <c r="AQ29" i="24"/>
  <c r="AQ31" i="24"/>
  <c r="AQ21" i="24"/>
  <c r="AQ6" i="24"/>
  <c r="AQ42" i="24"/>
  <c r="AQ40" i="24"/>
  <c r="AQ37" i="24"/>
  <c r="AQ18" i="24"/>
  <c r="AQ14" i="24"/>
  <c r="AQ30" i="24"/>
  <c r="AQ43" i="24"/>
  <c r="AQ19" i="24"/>
  <c r="AQ7" i="24"/>
  <c r="AQ49" i="24"/>
  <c r="AQ47" i="24"/>
  <c r="AQ34" i="24"/>
  <c r="AQ41" i="24"/>
  <c r="AQ32" i="24"/>
  <c r="AQ15" i="24"/>
  <c r="AQ16" i="24"/>
  <c r="AQ50" i="24"/>
  <c r="AQ13" i="24"/>
  <c r="AQ26" i="24"/>
  <c r="AQ33" i="24"/>
  <c r="AQ23" i="24"/>
  <c r="AQ28" i="24"/>
  <c r="AQ17" i="24"/>
  <c r="AQ36" i="24"/>
  <c r="AQ9" i="24"/>
  <c r="AQ24" i="24"/>
  <c r="AQ12" i="24"/>
  <c r="AQ25" i="24"/>
  <c r="AQ10" i="24"/>
  <c r="AQ45" i="24"/>
  <c r="AQ11" i="24"/>
  <c r="AQ27" i="24"/>
  <c r="AQ8" i="24"/>
  <c r="AQ39" i="24"/>
  <c r="AQ44" i="24"/>
  <c r="AQ22" i="24"/>
  <c r="AQ38" i="24"/>
  <c r="AQ20" i="24"/>
  <c r="AQ35" i="24"/>
  <c r="AQ48" i="24"/>
  <c r="AQ31" i="36"/>
  <c r="AQ23" i="36"/>
  <c r="AQ39" i="36"/>
  <c r="AQ12" i="36"/>
  <c r="AQ33" i="36"/>
  <c r="AQ11" i="36"/>
  <c r="AQ44" i="36"/>
  <c r="AQ41" i="36"/>
  <c r="AQ30" i="36"/>
  <c r="AQ17" i="36"/>
  <c r="AQ50" i="36"/>
  <c r="AQ28" i="36"/>
  <c r="AQ24" i="36"/>
  <c r="AQ42" i="36"/>
  <c r="AQ14" i="36"/>
  <c r="AQ13" i="36"/>
  <c r="AQ38" i="36"/>
  <c r="AQ32" i="36"/>
  <c r="AQ8" i="36"/>
  <c r="AQ45" i="36"/>
  <c r="AQ6" i="36"/>
  <c r="AQ19" i="36"/>
  <c r="AQ21" i="36"/>
  <c r="AQ47" i="36"/>
  <c r="AQ29" i="36"/>
  <c r="AQ10" i="36"/>
  <c r="AQ9" i="36"/>
  <c r="AQ43" i="36"/>
  <c r="AQ27" i="36"/>
  <c r="AQ36" i="36"/>
  <c r="AQ15" i="36"/>
  <c r="AQ22" i="36"/>
  <c r="AQ18" i="36"/>
  <c r="AQ35" i="36"/>
  <c r="AQ26" i="36"/>
  <c r="AQ48" i="36"/>
  <c r="AQ46" i="36"/>
  <c r="AQ20" i="36"/>
  <c r="AQ7" i="36"/>
  <c r="AQ16" i="36"/>
  <c r="AQ40" i="36"/>
  <c r="AQ49" i="36"/>
  <c r="AQ37" i="36"/>
  <c r="AQ25" i="36"/>
  <c r="AQ38" i="35"/>
  <c r="AQ6" i="35"/>
  <c r="AQ27" i="35"/>
  <c r="AQ31" i="35"/>
  <c r="AQ16" i="35"/>
  <c r="AQ11" i="35"/>
  <c r="AQ40" i="35"/>
  <c r="AQ32" i="35"/>
  <c r="AQ15" i="35"/>
  <c r="AQ41" i="35"/>
  <c r="AQ35" i="35"/>
  <c r="AQ13" i="35"/>
  <c r="AQ22" i="35"/>
  <c r="AQ25" i="35"/>
  <c r="AQ23" i="35"/>
  <c r="AQ8" i="35"/>
  <c r="AQ18" i="35"/>
  <c r="AQ30" i="35"/>
  <c r="AQ39" i="35"/>
  <c r="AQ43" i="35"/>
  <c r="AQ45" i="35"/>
  <c r="AQ21" i="35"/>
  <c r="AQ17" i="35"/>
  <c r="AQ10" i="35"/>
  <c r="AQ49" i="35"/>
  <c r="AQ46" i="35"/>
  <c r="AQ9" i="35"/>
  <c r="AQ48" i="35"/>
  <c r="AQ44" i="35"/>
  <c r="AQ14" i="35"/>
  <c r="AQ37" i="35"/>
  <c r="AQ34" i="35"/>
  <c r="AQ50" i="35"/>
  <c r="AQ19" i="35"/>
  <c r="AQ42" i="35"/>
  <c r="AQ33" i="35"/>
  <c r="AQ26" i="35"/>
  <c r="AQ24" i="35"/>
  <c r="AQ36" i="35"/>
  <c r="AQ28" i="35"/>
  <c r="AQ29" i="35"/>
  <c r="AQ7" i="35"/>
  <c r="AQ47" i="35"/>
  <c r="AQ20" i="35"/>
  <c r="AQ21" i="12"/>
  <c r="AQ24" i="12"/>
  <c r="AQ17" i="12"/>
  <c r="AQ43" i="12"/>
  <c r="AQ45" i="12"/>
  <c r="AQ8" i="12"/>
  <c r="AQ31" i="12"/>
  <c r="AQ42" i="12"/>
  <c r="AQ46" i="12"/>
  <c r="AQ40" i="12"/>
  <c r="AQ14" i="12"/>
  <c r="AQ22" i="12"/>
  <c r="AQ50" i="12"/>
  <c r="AQ20" i="12"/>
  <c r="AQ7" i="12"/>
  <c r="AQ25" i="12"/>
  <c r="AQ23" i="12"/>
  <c r="AQ48" i="12"/>
  <c r="AQ30" i="12"/>
  <c r="AQ15" i="12"/>
  <c r="AQ32" i="12"/>
  <c r="AQ19" i="12"/>
  <c r="AQ36" i="12"/>
  <c r="AQ38" i="12"/>
  <c r="AQ49" i="12"/>
  <c r="AQ16" i="12"/>
  <c r="AQ39" i="12"/>
  <c r="AQ44" i="12"/>
  <c r="AQ47" i="12"/>
  <c r="AQ10" i="12"/>
  <c r="AQ13" i="12"/>
  <c r="AQ29" i="12"/>
  <c r="AQ28" i="12"/>
  <c r="AQ18" i="12"/>
  <c r="AQ27" i="12"/>
  <c r="AQ37" i="12"/>
  <c r="AQ12" i="12"/>
  <c r="AQ11" i="12"/>
  <c r="AQ33" i="12"/>
  <c r="AQ35" i="12"/>
  <c r="AQ9" i="12"/>
  <c r="AQ41" i="12"/>
  <c r="AQ6" i="12"/>
  <c r="AQ26" i="12"/>
  <c r="AQ45" i="9"/>
  <c r="AQ47" i="9"/>
  <c r="AQ43" i="9"/>
  <c r="AQ41" i="9"/>
  <c r="AQ26" i="9"/>
  <c r="AQ15" i="9"/>
  <c r="AQ25" i="9"/>
  <c r="AQ38" i="9"/>
  <c r="AQ10" i="9"/>
  <c r="AQ30" i="9"/>
  <c r="AQ17" i="9"/>
  <c r="AQ28" i="9"/>
  <c r="AQ23" i="9"/>
  <c r="AQ37" i="9"/>
  <c r="AQ39" i="9"/>
  <c r="AQ46" i="9"/>
  <c r="AQ48" i="9"/>
  <c r="AQ24" i="9"/>
  <c r="AQ40" i="9"/>
  <c r="AQ32" i="9"/>
  <c r="AQ21" i="9"/>
  <c r="AQ35" i="9"/>
  <c r="AQ14" i="9"/>
  <c r="AQ22" i="9"/>
  <c r="AQ49" i="9"/>
  <c r="AQ9" i="9"/>
  <c r="AQ42" i="9"/>
  <c r="AQ6" i="9"/>
  <c r="AQ44" i="9"/>
  <c r="AQ50" i="9"/>
  <c r="AQ16" i="9"/>
  <c r="AQ19" i="9"/>
  <c r="AQ34" i="9"/>
  <c r="AQ27" i="9"/>
  <c r="AQ20" i="9"/>
  <c r="AQ29" i="9"/>
  <c r="AQ18" i="9"/>
  <c r="AQ11" i="9"/>
  <c r="AQ7" i="9"/>
  <c r="AQ13" i="9"/>
  <c r="AQ31" i="9"/>
  <c r="AQ12" i="9"/>
  <c r="AQ33" i="9"/>
  <c r="AQ8" i="9"/>
  <c r="AQ9" i="41"/>
  <c r="AQ50" i="41"/>
  <c r="AQ49" i="41"/>
  <c r="AQ8" i="41"/>
  <c r="AQ48" i="41"/>
  <c r="AQ7" i="41"/>
  <c r="AQ44" i="41"/>
  <c r="AQ22" i="41"/>
  <c r="AQ12" i="41"/>
  <c r="AQ32" i="41"/>
  <c r="AQ18" i="41"/>
  <c r="AQ21" i="41"/>
  <c r="AQ36" i="41"/>
  <c r="AQ42" i="41"/>
  <c r="AQ45" i="41"/>
  <c r="AQ47" i="41"/>
  <c r="AQ28" i="41"/>
  <c r="AQ31" i="41"/>
  <c r="AQ11" i="41"/>
  <c r="AQ24" i="41"/>
  <c r="AQ6" i="41"/>
  <c r="AQ20" i="41"/>
  <c r="AQ19" i="41"/>
  <c r="AQ16" i="41"/>
  <c r="AQ38" i="41"/>
  <c r="AQ25" i="41"/>
  <c r="AQ40" i="41"/>
  <c r="AQ23" i="41"/>
  <c r="AQ39" i="41"/>
  <c r="AQ14" i="41"/>
  <c r="AQ37" i="41"/>
  <c r="AQ35" i="41"/>
  <c r="AQ33" i="41"/>
  <c r="AQ29" i="41"/>
  <c r="AQ10" i="41"/>
  <c r="AQ34" i="41"/>
  <c r="AQ43" i="41"/>
  <c r="AQ27" i="41"/>
  <c r="AQ17" i="41"/>
  <c r="AQ26" i="41"/>
  <c r="AQ41" i="41"/>
  <c r="AQ13" i="41"/>
  <c r="AQ30" i="41"/>
  <c r="AQ46" i="41"/>
  <c r="AQ33" i="39"/>
  <c r="AQ41" i="39"/>
  <c r="AQ48" i="39"/>
  <c r="AQ32" i="39"/>
  <c r="AQ10" i="39"/>
  <c r="AQ21" i="39"/>
  <c r="AQ15" i="39"/>
  <c r="AQ30" i="39"/>
  <c r="AQ39" i="39"/>
  <c r="AQ28" i="39"/>
  <c r="AQ27" i="39"/>
  <c r="AQ7" i="39"/>
  <c r="AQ23" i="39"/>
  <c r="AQ47" i="39"/>
  <c r="AQ11" i="39"/>
  <c r="AQ40" i="39"/>
  <c r="AQ45" i="39"/>
  <c r="AQ24" i="39"/>
  <c r="AQ42" i="39"/>
  <c r="AQ44" i="39"/>
  <c r="AQ18" i="39"/>
  <c r="AQ29" i="39"/>
  <c r="AQ14" i="39"/>
  <c r="AQ36" i="39"/>
  <c r="AQ50" i="39"/>
  <c r="AQ31" i="39"/>
  <c r="AQ12" i="39"/>
  <c r="AQ20" i="39"/>
  <c r="AQ9" i="39"/>
  <c r="AQ46" i="39"/>
  <c r="AQ38" i="39"/>
  <c r="AQ22" i="39"/>
  <c r="AQ34" i="39"/>
  <c r="AQ16" i="39"/>
  <c r="AQ25" i="39"/>
  <c r="AQ6" i="39"/>
  <c r="AQ8" i="39"/>
  <c r="AQ37" i="39"/>
  <c r="AQ43" i="39"/>
  <c r="AQ49" i="39"/>
  <c r="AQ13" i="39"/>
  <c r="AQ19" i="39"/>
  <c r="AQ26" i="39"/>
  <c r="AQ35" i="39"/>
  <c r="AQ17" i="39"/>
  <c r="AS6" i="3" l="1" a="1"/>
  <c r="AS6" i="5" a="1"/>
  <c r="AS38" i="5" s="1"/>
  <c r="AS6" i="11" a="1"/>
  <c r="AS6" i="15" a="1"/>
  <c r="AS46" i="15" s="1"/>
  <c r="AS6" i="30" a="1"/>
  <c r="AS6" i="12" a="1"/>
  <c r="AS23" i="12" s="1"/>
  <c r="AS6" i="40" a="1"/>
  <c r="AS6" i="24" a="1"/>
  <c r="AS6" i="36" a="1"/>
  <c r="AS8" i="36" s="1"/>
  <c r="AS6" i="35" a="1"/>
  <c r="AS6" i="9" a="1"/>
  <c r="AS35" i="9" s="1"/>
  <c r="AS6" i="41" a="1"/>
  <c r="AS21" i="41" s="1"/>
  <c r="AS6" i="39" a="1"/>
  <c r="AS28" i="3" l="1"/>
  <c r="AS17" i="3"/>
  <c r="AS25" i="3"/>
  <c r="AS14" i="3"/>
  <c r="AS50" i="3"/>
  <c r="AS8" i="3"/>
  <c r="AS45" i="3"/>
  <c r="AS37" i="3"/>
  <c r="AS38" i="3"/>
  <c r="AS43" i="3"/>
  <c r="AS9" i="3"/>
  <c r="AS27" i="3"/>
  <c r="AS19" i="3"/>
  <c r="AS15" i="3"/>
  <c r="AS44" i="3"/>
  <c r="AS29" i="3"/>
  <c r="AS42" i="3"/>
  <c r="AS34" i="3"/>
  <c r="AS39" i="3"/>
  <c r="AS11" i="3"/>
  <c r="AS6" i="3"/>
  <c r="AS7" i="3"/>
  <c r="AS41" i="3"/>
  <c r="AS46" i="3"/>
  <c r="AS32" i="3"/>
  <c r="AS47" i="3"/>
  <c r="AS20" i="3"/>
  <c r="AS24" i="3"/>
  <c r="AS18" i="3"/>
  <c r="AS22" i="3"/>
  <c r="AS30" i="3"/>
  <c r="AS21" i="3"/>
  <c r="AS36" i="3"/>
  <c r="AS40" i="3"/>
  <c r="AS49" i="3"/>
  <c r="AS23" i="3"/>
  <c r="AS13" i="3"/>
  <c r="AS16" i="3"/>
  <c r="AS26" i="3"/>
  <c r="AS12" i="3"/>
  <c r="AS33" i="3"/>
  <c r="AS31" i="3"/>
  <c r="AS35" i="3"/>
  <c r="AS10" i="3"/>
  <c r="AS48" i="3"/>
  <c r="AS24" i="5"/>
  <c r="AS43" i="5"/>
  <c r="AS23" i="5"/>
  <c r="AS46" i="5"/>
  <c r="AS33" i="5"/>
  <c r="AS19" i="5"/>
  <c r="AS22" i="5"/>
  <c r="AS31" i="5"/>
  <c r="AS37" i="5"/>
  <c r="AS20" i="5"/>
  <c r="AS34" i="5"/>
  <c r="AS6" i="5"/>
  <c r="AS36" i="5"/>
  <c r="AS25" i="5"/>
  <c r="AS48" i="5"/>
  <c r="AS29" i="5"/>
  <c r="AS7" i="5"/>
  <c r="AS42" i="5"/>
  <c r="AS27" i="5"/>
  <c r="AS30" i="5"/>
  <c r="AS50" i="5"/>
  <c r="AS21" i="5"/>
  <c r="AS14" i="5"/>
  <c r="AS35" i="5"/>
  <c r="AS41" i="5"/>
  <c r="AS10" i="5"/>
  <c r="AS28" i="5"/>
  <c r="AS12" i="5"/>
  <c r="AS17" i="5"/>
  <c r="AS49" i="5"/>
  <c r="AS44" i="5"/>
  <c r="AS40" i="5"/>
  <c r="AS11" i="5"/>
  <c r="AS13" i="5"/>
  <c r="AS15" i="5"/>
  <c r="AS9" i="5"/>
  <c r="AS16" i="5"/>
  <c r="AS45" i="5"/>
  <c r="AS26" i="5"/>
  <c r="AS47" i="5"/>
  <c r="AS32" i="5"/>
  <c r="AS39" i="5"/>
  <c r="AS8" i="5"/>
  <c r="AS18" i="5"/>
  <c r="AS20" i="11"/>
  <c r="AS44" i="11"/>
  <c r="AS11" i="11"/>
  <c r="AS14" i="11"/>
  <c r="AS7" i="11"/>
  <c r="AS35" i="11"/>
  <c r="AS38" i="11"/>
  <c r="AS32" i="11"/>
  <c r="AS31" i="11"/>
  <c r="AS13" i="11"/>
  <c r="AS46" i="11"/>
  <c r="AS49" i="11"/>
  <c r="AS41" i="11"/>
  <c r="AS47" i="11"/>
  <c r="AS16" i="11"/>
  <c r="AS34" i="11"/>
  <c r="AS10" i="11"/>
  <c r="AS12" i="11"/>
  <c r="AS30" i="11"/>
  <c r="AS21" i="11"/>
  <c r="AS42" i="11"/>
  <c r="AS50" i="11"/>
  <c r="AS8" i="11"/>
  <c r="AS37" i="11"/>
  <c r="AS15" i="11"/>
  <c r="AS6" i="11"/>
  <c r="AS17" i="11"/>
  <c r="AS19" i="11"/>
  <c r="AS40" i="11"/>
  <c r="AS28" i="11"/>
  <c r="AS29" i="11"/>
  <c r="AS24" i="11"/>
  <c r="AS33" i="11"/>
  <c r="AS26" i="11"/>
  <c r="AS22" i="11"/>
  <c r="AS9" i="11"/>
  <c r="AS43" i="11"/>
  <c r="AS45" i="11"/>
  <c r="AS27" i="11"/>
  <c r="AS25" i="11"/>
  <c r="AS36" i="11"/>
  <c r="AS39" i="11"/>
  <c r="AS23" i="11"/>
  <c r="AS48" i="11"/>
  <c r="AS18" i="11"/>
  <c r="AS12" i="15"/>
  <c r="AS45" i="15"/>
  <c r="AS43" i="15"/>
  <c r="AS9" i="15"/>
  <c r="AS32" i="15"/>
  <c r="AS23" i="15"/>
  <c r="AS22" i="15"/>
  <c r="AS10" i="15"/>
  <c r="AS17" i="15"/>
  <c r="AS37" i="15"/>
  <c r="AS27" i="15"/>
  <c r="AS36" i="15"/>
  <c r="AS19" i="15"/>
  <c r="AS41" i="15"/>
  <c r="AS24" i="15"/>
  <c r="AS25" i="15"/>
  <c r="AS35" i="15"/>
  <c r="AS18" i="15"/>
  <c r="AS38" i="15"/>
  <c r="AS26" i="15"/>
  <c r="AS44" i="15"/>
  <c r="AS47" i="15"/>
  <c r="AS50" i="15"/>
  <c r="AS8" i="15"/>
  <c r="AS15" i="15"/>
  <c r="AS42" i="15"/>
  <c r="AS20" i="15"/>
  <c r="AS40" i="15"/>
  <c r="AS14" i="15"/>
  <c r="AS21" i="15"/>
  <c r="AS48" i="15"/>
  <c r="AS49" i="15"/>
  <c r="AS13" i="15"/>
  <c r="AS7" i="15"/>
  <c r="AS34" i="15"/>
  <c r="AS16" i="15"/>
  <c r="AS29" i="15"/>
  <c r="AS28" i="15"/>
  <c r="AS33" i="15"/>
  <c r="AS11" i="15"/>
  <c r="AS31" i="15"/>
  <c r="AS30" i="15"/>
  <c r="AS39" i="15"/>
  <c r="AS6" i="15"/>
  <c r="AS38" i="30"/>
  <c r="AS6" i="30"/>
  <c r="AS30" i="30"/>
  <c r="AS41" i="30"/>
  <c r="AS33" i="30"/>
  <c r="AS10" i="30"/>
  <c r="AS46" i="30"/>
  <c r="AS22" i="30"/>
  <c r="AS28" i="30"/>
  <c r="AS8" i="30"/>
  <c r="AS21" i="30"/>
  <c r="AS13" i="30"/>
  <c r="AS32" i="30"/>
  <c r="AS42" i="30"/>
  <c r="AS29" i="30"/>
  <c r="AS9" i="30"/>
  <c r="AS34" i="30"/>
  <c r="AS43" i="30"/>
  <c r="AS45" i="30"/>
  <c r="AS15" i="30"/>
  <c r="AS49" i="30"/>
  <c r="AS24" i="30"/>
  <c r="AS20" i="30"/>
  <c r="AS37" i="30"/>
  <c r="AS35" i="30"/>
  <c r="AS25" i="30"/>
  <c r="AS18" i="30"/>
  <c r="AS11" i="30"/>
  <c r="AS44" i="30"/>
  <c r="AS27" i="30"/>
  <c r="AS48" i="30"/>
  <c r="AS7" i="30"/>
  <c r="AS23" i="30"/>
  <c r="AS47" i="30"/>
  <c r="AS26" i="30"/>
  <c r="AS40" i="30"/>
  <c r="AS39" i="30"/>
  <c r="AS16" i="30"/>
  <c r="AS36" i="30"/>
  <c r="AS31" i="30"/>
  <c r="AS50" i="30"/>
  <c r="AS12" i="30"/>
  <c r="AS19" i="30"/>
  <c r="AS14" i="30"/>
  <c r="AS17" i="30"/>
  <c r="AS35" i="12"/>
  <c r="AS32" i="12"/>
  <c r="AS12" i="12"/>
  <c r="AS49" i="12"/>
  <c r="AS38" i="12"/>
  <c r="AS22" i="12"/>
  <c r="AS7" i="12"/>
  <c r="AS14" i="12"/>
  <c r="AS28" i="12"/>
  <c r="AS41" i="12"/>
  <c r="AS16" i="12"/>
  <c r="AS46" i="12"/>
  <c r="AS47" i="12"/>
  <c r="AS24" i="12"/>
  <c r="AS13" i="12"/>
  <c r="AS43" i="12"/>
  <c r="AS18" i="12"/>
  <c r="AS6" i="12"/>
  <c r="AS25" i="12"/>
  <c r="AS44" i="12"/>
  <c r="AS40" i="12"/>
  <c r="AS10" i="12"/>
  <c r="AS29" i="12"/>
  <c r="AS27" i="12"/>
  <c r="AS20" i="12"/>
  <c r="AS26" i="12"/>
  <c r="AS31" i="12"/>
  <c r="AS37" i="12"/>
  <c r="AS45" i="12"/>
  <c r="AS8" i="12"/>
  <c r="AS36" i="12"/>
  <c r="AS17" i="12"/>
  <c r="AS9" i="12"/>
  <c r="AS42" i="12"/>
  <c r="AS21" i="12"/>
  <c r="AS39" i="12"/>
  <c r="AS19" i="12"/>
  <c r="AS34" i="12"/>
  <c r="AS30" i="12"/>
  <c r="AS11" i="12"/>
  <c r="AS33" i="12"/>
  <c r="AS15" i="12"/>
  <c r="AS50" i="12"/>
  <c r="AS48" i="12"/>
  <c r="AS41" i="40"/>
  <c r="AS16" i="40"/>
  <c r="AS10" i="40"/>
  <c r="AS48" i="40"/>
  <c r="AS34" i="40"/>
  <c r="AS19" i="40"/>
  <c r="AS43" i="40"/>
  <c r="AS39" i="40"/>
  <c r="AS40" i="40"/>
  <c r="AS23" i="40"/>
  <c r="AS7" i="40"/>
  <c r="AS25" i="40"/>
  <c r="AS26" i="40"/>
  <c r="AS45" i="40"/>
  <c r="AS27" i="40"/>
  <c r="AS6" i="40"/>
  <c r="AS9" i="40"/>
  <c r="AS30" i="40"/>
  <c r="AS36" i="40"/>
  <c r="AS35" i="40"/>
  <c r="AS32" i="40"/>
  <c r="AS50" i="40"/>
  <c r="AS44" i="40"/>
  <c r="AS33" i="40"/>
  <c r="AS37" i="40"/>
  <c r="AS18" i="40"/>
  <c r="AS17" i="40"/>
  <c r="AS29" i="40"/>
  <c r="AS13" i="40"/>
  <c r="AS20" i="40"/>
  <c r="AS24" i="40"/>
  <c r="AS8" i="40"/>
  <c r="AS42" i="40"/>
  <c r="AS38" i="40"/>
  <c r="AS21" i="40"/>
  <c r="AS49" i="40"/>
  <c r="AS31" i="40"/>
  <c r="AS22" i="40"/>
  <c r="AS15" i="40"/>
  <c r="AS46" i="40"/>
  <c r="AS28" i="40"/>
  <c r="AS11" i="40"/>
  <c r="AS14" i="40"/>
  <c r="AS12" i="40"/>
  <c r="AS47" i="40"/>
  <c r="AS49" i="24"/>
  <c r="AS9" i="24"/>
  <c r="AS48" i="24"/>
  <c r="AS21" i="24"/>
  <c r="AS22" i="24"/>
  <c r="AS14" i="24"/>
  <c r="AS43" i="24"/>
  <c r="AS44" i="24"/>
  <c r="AS40" i="24"/>
  <c r="AS28" i="24"/>
  <c r="AS47" i="24"/>
  <c r="AS39" i="24"/>
  <c r="AS45" i="24"/>
  <c r="AS32" i="24"/>
  <c r="AS10" i="24"/>
  <c r="AS38" i="24"/>
  <c r="AS26" i="24"/>
  <c r="AS7" i="24"/>
  <c r="AS33" i="24"/>
  <c r="AS8" i="24"/>
  <c r="AS29" i="24"/>
  <c r="AS6" i="24"/>
  <c r="AS12" i="24"/>
  <c r="AS16" i="24"/>
  <c r="AS42" i="24"/>
  <c r="AS13" i="24"/>
  <c r="AS36" i="24"/>
  <c r="AS37" i="24"/>
  <c r="AS31" i="24"/>
  <c r="AS17" i="24"/>
  <c r="AS35" i="24"/>
  <c r="AS27" i="24"/>
  <c r="AS41" i="24"/>
  <c r="AS20" i="24"/>
  <c r="AS19" i="24"/>
  <c r="AS11" i="24"/>
  <c r="AS15" i="24"/>
  <c r="AS30" i="24"/>
  <c r="AS18" i="24"/>
  <c r="AS34" i="24"/>
  <c r="AS46" i="24"/>
  <c r="AS23" i="24"/>
  <c r="AS24" i="24"/>
  <c r="AS50" i="24"/>
  <c r="AS25" i="24"/>
  <c r="AS15" i="36"/>
  <c r="AS48" i="36"/>
  <c r="AS40" i="36"/>
  <c r="AS7" i="36"/>
  <c r="AS27" i="36"/>
  <c r="AS13" i="36"/>
  <c r="AS23" i="36"/>
  <c r="AS11" i="36"/>
  <c r="AS12" i="36"/>
  <c r="AS31" i="36"/>
  <c r="AS25" i="36"/>
  <c r="AS34" i="36"/>
  <c r="AS19" i="36"/>
  <c r="AS14" i="36"/>
  <c r="AS29" i="36"/>
  <c r="AS42" i="36"/>
  <c r="AS6" i="36"/>
  <c r="AS9" i="36"/>
  <c r="AS39" i="36"/>
  <c r="AS37" i="36"/>
  <c r="AS49" i="36"/>
  <c r="AS28" i="36"/>
  <c r="AS38" i="36"/>
  <c r="AS20" i="36"/>
  <c r="AS35" i="36"/>
  <c r="AS47" i="36"/>
  <c r="AS41" i="36"/>
  <c r="AS16" i="36"/>
  <c r="AS26" i="36"/>
  <c r="AS46" i="36"/>
  <c r="AS32" i="36"/>
  <c r="AS36" i="36"/>
  <c r="AS33" i="36"/>
  <c r="AS22" i="36"/>
  <c r="AS43" i="36"/>
  <c r="AS30" i="36"/>
  <c r="AS17" i="36"/>
  <c r="AS10" i="36"/>
  <c r="AS21" i="36"/>
  <c r="AS50" i="36"/>
  <c r="AS18" i="36"/>
  <c r="AS45" i="36"/>
  <c r="AS44" i="36"/>
  <c r="AS24" i="36"/>
  <c r="AS6" i="35"/>
  <c r="AS41" i="35"/>
  <c r="AS25" i="35"/>
  <c r="AS16" i="35"/>
  <c r="AS20" i="35"/>
  <c r="AS47" i="35"/>
  <c r="AS49" i="35"/>
  <c r="AS24" i="35"/>
  <c r="AS21" i="35"/>
  <c r="AS43" i="35"/>
  <c r="AS12" i="35"/>
  <c r="AS42" i="35"/>
  <c r="AS35" i="35"/>
  <c r="AS38" i="35"/>
  <c r="AS18" i="35"/>
  <c r="AS19" i="35"/>
  <c r="AS44" i="35"/>
  <c r="AS26" i="35"/>
  <c r="AS11" i="35"/>
  <c r="AS8" i="35"/>
  <c r="AS46" i="35"/>
  <c r="AS30" i="35"/>
  <c r="AS48" i="35"/>
  <c r="AS39" i="35"/>
  <c r="AS50" i="35"/>
  <c r="AS34" i="35"/>
  <c r="AS36" i="35"/>
  <c r="AS28" i="35"/>
  <c r="AS10" i="35"/>
  <c r="AS17" i="35"/>
  <c r="AS29" i="35"/>
  <c r="AS13" i="35"/>
  <c r="AS33" i="35"/>
  <c r="AS40" i="35"/>
  <c r="AS32" i="35"/>
  <c r="AS37" i="35"/>
  <c r="AS14" i="35"/>
  <c r="AS31" i="35"/>
  <c r="AS22" i="35"/>
  <c r="AS9" i="35"/>
  <c r="AS23" i="35"/>
  <c r="AS7" i="35"/>
  <c r="AS27" i="35"/>
  <c r="AS15" i="35"/>
  <c r="AS45" i="35"/>
  <c r="AS32" i="9"/>
  <c r="AS25" i="9"/>
  <c r="AS36" i="9"/>
  <c r="AS28" i="9"/>
  <c r="AS42" i="9"/>
  <c r="AS6" i="9"/>
  <c r="AS16" i="9"/>
  <c r="AS29" i="9"/>
  <c r="AS11" i="9"/>
  <c r="AS37" i="9"/>
  <c r="AS19" i="9"/>
  <c r="AS20" i="9"/>
  <c r="AS18" i="9"/>
  <c r="AS41" i="9"/>
  <c r="AS30" i="9"/>
  <c r="AS50" i="9"/>
  <c r="AS8" i="9"/>
  <c r="AS39" i="9"/>
  <c r="AS15" i="9"/>
  <c r="AS49" i="9"/>
  <c r="AS45" i="9"/>
  <c r="AS43" i="9"/>
  <c r="AS9" i="9"/>
  <c r="AS12" i="9"/>
  <c r="AS10" i="9"/>
  <c r="AS22" i="9"/>
  <c r="AS24" i="9"/>
  <c r="AS26" i="9"/>
  <c r="AS31" i="9"/>
  <c r="AS34" i="9"/>
  <c r="AS7" i="9"/>
  <c r="AS14" i="9"/>
  <c r="AS44" i="9"/>
  <c r="AS40" i="9"/>
  <c r="AS33" i="9"/>
  <c r="AS48" i="9"/>
  <c r="AS27" i="9"/>
  <c r="AS13" i="9"/>
  <c r="AS46" i="9"/>
  <c r="AS17" i="9"/>
  <c r="AS21" i="9"/>
  <c r="AS23" i="9"/>
  <c r="AS38" i="9"/>
  <c r="AS47" i="9"/>
  <c r="AS39" i="41"/>
  <c r="AS29" i="41"/>
  <c r="AS9" i="41"/>
  <c r="AS23" i="41"/>
  <c r="AS15" i="41"/>
  <c r="AS16" i="41"/>
  <c r="AS14" i="41"/>
  <c r="AS18" i="41"/>
  <c r="AS36" i="41"/>
  <c r="AS20" i="41"/>
  <c r="AS10" i="41"/>
  <c r="AS43" i="41"/>
  <c r="AS37" i="41"/>
  <c r="AS19" i="41"/>
  <c r="AS17" i="41"/>
  <c r="AS12" i="41"/>
  <c r="AS40" i="41"/>
  <c r="AS27" i="41"/>
  <c r="AS8" i="41"/>
  <c r="AS34" i="41"/>
  <c r="AS38" i="41"/>
  <c r="AS22" i="41"/>
  <c r="AS46" i="41"/>
  <c r="AS41" i="41"/>
  <c r="AS13" i="41"/>
  <c r="AS42" i="41"/>
  <c r="AS24" i="41"/>
  <c r="AS44" i="41"/>
  <c r="AS25" i="41"/>
  <c r="AS48" i="41"/>
  <c r="AS7" i="41"/>
  <c r="AS30" i="41"/>
  <c r="AS32" i="41"/>
  <c r="AS50" i="41"/>
  <c r="AS28" i="41"/>
  <c r="AS26" i="41"/>
  <c r="AS49" i="41"/>
  <c r="AS6" i="41"/>
  <c r="AS11" i="41"/>
  <c r="AS45" i="41"/>
  <c r="AS33" i="41"/>
  <c r="AS35" i="41"/>
  <c r="AS31" i="41"/>
  <c r="AS47" i="41"/>
  <c r="AS12" i="39"/>
  <c r="AS33" i="39"/>
  <c r="AS6" i="39"/>
  <c r="AS22" i="39"/>
  <c r="AS40" i="39"/>
  <c r="AS37" i="39"/>
  <c r="AS24" i="39"/>
  <c r="AS31" i="39"/>
  <c r="AS36" i="39"/>
  <c r="AS10" i="39"/>
  <c r="AS34" i="39"/>
  <c r="AS43" i="39"/>
  <c r="AS7" i="39"/>
  <c r="AS35" i="39"/>
  <c r="AS17" i="39"/>
  <c r="AS46" i="39"/>
  <c r="AS42" i="39"/>
  <c r="AS32" i="39"/>
  <c r="AS44" i="39"/>
  <c r="AS16" i="39"/>
  <c r="AS47" i="39"/>
  <c r="AS11" i="39"/>
  <c r="AS25" i="39"/>
  <c r="AS13" i="39"/>
  <c r="AS15" i="39"/>
  <c r="AS50" i="39"/>
  <c r="AS27" i="39"/>
  <c r="AS14" i="39"/>
  <c r="AS21" i="39"/>
  <c r="AS29" i="39"/>
  <c r="AS20" i="39"/>
  <c r="AS30" i="39"/>
  <c r="AS49" i="39"/>
  <c r="AS45" i="39"/>
  <c r="AS38" i="39"/>
  <c r="AS8" i="39"/>
  <c r="AS39" i="39"/>
  <c r="AS18" i="39"/>
  <c r="AS48" i="39"/>
  <c r="AS28" i="39"/>
  <c r="AS23" i="39"/>
  <c r="AS41" i="39"/>
  <c r="AS26" i="39"/>
  <c r="AS19" i="39"/>
  <c r="AS9" i="39"/>
  <c r="F47" i="4" a="1"/>
  <c r="F48" i="4" a="1"/>
  <c r="F39" i="4" a="1"/>
  <c r="F44" i="4" a="1"/>
  <c r="F42" i="4" a="1"/>
  <c r="F43" i="4" a="1"/>
  <c r="F45" i="4" a="1"/>
  <c r="F49" i="4" a="1"/>
  <c r="F40" i="4" a="1"/>
  <c r="F50" i="4" a="1"/>
  <c r="F46" i="4" a="1"/>
  <c r="G45" i="4" l="1"/>
  <c r="F45" i="4"/>
  <c r="H45" i="4"/>
  <c r="H49" i="4"/>
  <c r="F49" i="4"/>
  <c r="G49" i="4"/>
  <c r="H47" i="4"/>
  <c r="F47" i="4"/>
  <c r="G47" i="4"/>
  <c r="F43" i="4"/>
  <c r="G43" i="4"/>
  <c r="H43" i="4"/>
  <c r="G40" i="4"/>
  <c r="F40" i="4"/>
  <c r="H40" i="4"/>
  <c r="F50" i="4"/>
  <c r="G50" i="4"/>
  <c r="H50" i="4"/>
  <c r="G48" i="4"/>
  <c r="F48" i="4"/>
  <c r="H48" i="4"/>
  <c r="G46" i="4"/>
  <c r="H46" i="4"/>
  <c r="F46" i="4"/>
  <c r="H44" i="4"/>
  <c r="G44" i="4"/>
  <c r="F44" i="4"/>
  <c r="F42" i="4"/>
  <c r="H42" i="4"/>
  <c r="G42" i="4"/>
  <c r="H39" i="4"/>
  <c r="F39" i="4"/>
  <c r="G39" i="4"/>
  <c r="F20" i="4" a="1"/>
  <c r="F19" i="4" a="1"/>
  <c r="G20" i="4" l="1"/>
  <c r="H20" i="4"/>
  <c r="F20" i="4"/>
  <c r="H19" i="4"/>
  <c r="G19" i="4"/>
  <c r="F19" i="4"/>
</calcChain>
</file>

<file path=xl/sharedStrings.xml><?xml version="1.0" encoding="utf-8"?>
<sst xmlns="http://schemas.openxmlformats.org/spreadsheetml/2006/main" count="1152" uniqueCount="252">
  <si>
    <t>Division 1</t>
  </si>
  <si>
    <t>Events</t>
  </si>
  <si>
    <t>Location</t>
  </si>
  <si>
    <t>Date</t>
  </si>
  <si>
    <t>Nearest To Pin</t>
  </si>
  <si>
    <t>Ferndown</t>
  </si>
  <si>
    <t>Isle of Purbeck</t>
  </si>
  <si>
    <t>Weymouth</t>
  </si>
  <si>
    <t>Stur Marshall</t>
  </si>
  <si>
    <t>Leader Board</t>
  </si>
  <si>
    <t>Division 2</t>
  </si>
  <si>
    <t>Wessex</t>
  </si>
  <si>
    <t>Highcliffe Castle</t>
  </si>
  <si>
    <t>Ferndown Forest</t>
  </si>
  <si>
    <t xml:space="preserve">Best 4 </t>
  </si>
  <si>
    <t>Rank</t>
  </si>
  <si>
    <t>Best 5</t>
  </si>
  <si>
    <t>Best 6</t>
  </si>
  <si>
    <t>Overall</t>
  </si>
  <si>
    <t>Overall Rank</t>
  </si>
  <si>
    <t>Nett</t>
  </si>
  <si>
    <t>Pts</t>
  </si>
  <si>
    <t>Gross</t>
  </si>
  <si>
    <t xml:space="preserve"> </t>
  </si>
  <si>
    <t>Crane Valley</t>
  </si>
  <si>
    <t>Broadstone</t>
  </si>
  <si>
    <t>Sturminster</t>
  </si>
  <si>
    <t>Scoring</t>
  </si>
  <si>
    <t>25th April 2021</t>
  </si>
  <si>
    <t>16th May 2021</t>
  </si>
  <si>
    <t>31st May 2021</t>
  </si>
  <si>
    <t>20th June 2021</t>
  </si>
  <si>
    <t>11th July 2021</t>
  </si>
  <si>
    <t>25th July 2021</t>
  </si>
  <si>
    <t>Canford School</t>
  </si>
  <si>
    <t>15th August 2021</t>
  </si>
  <si>
    <t>6th September 2021</t>
  </si>
  <si>
    <t>Tue 1st June 2021</t>
  </si>
  <si>
    <t>Wed 4th August 2021</t>
  </si>
  <si>
    <t>Broadstone Open</t>
  </si>
  <si>
    <t>Tue 24th August 2021</t>
  </si>
  <si>
    <t>Fri 27th August 2021</t>
  </si>
  <si>
    <t>Sun 29th August 2021</t>
  </si>
  <si>
    <t>Dorset Junior Tour 2021</t>
  </si>
  <si>
    <t>Reece Higgins</t>
  </si>
  <si>
    <t>Oscar Brown</t>
  </si>
  <si>
    <t>Harry Grant</t>
  </si>
  <si>
    <t>Levi Grimshaw-Wills</t>
  </si>
  <si>
    <t>Finley Jenkins</t>
  </si>
  <si>
    <t>Archie Jones</t>
  </si>
  <si>
    <t>Jamie Jones</t>
  </si>
  <si>
    <t>Oscar Mowat</t>
  </si>
  <si>
    <t>Ellis Osmond</t>
  </si>
  <si>
    <t>Charlie Wells</t>
  </si>
  <si>
    <t>x</t>
  </si>
  <si>
    <t>Elodie Drake</t>
  </si>
  <si>
    <t>Morgan May</t>
  </si>
  <si>
    <t>Sienna Harris</t>
  </si>
  <si>
    <t>Holly Wilkins</t>
  </si>
  <si>
    <t>Sophie Chapman</t>
  </si>
  <si>
    <t>Naomi Quance</t>
  </si>
  <si>
    <t>Samuel Allen</t>
  </si>
  <si>
    <t>Teddie Daniel</t>
  </si>
  <si>
    <t>Bertie Lovell</t>
  </si>
  <si>
    <t>Jenson Matts</t>
  </si>
  <si>
    <t>Kane Roy</t>
  </si>
  <si>
    <t>Hadley Russell-Watt</t>
  </si>
  <si>
    <t>Alfie Shiels</t>
  </si>
  <si>
    <t>Benjamin Walker</t>
  </si>
  <si>
    <t>Louis Wilkinson</t>
  </si>
  <si>
    <t>Harrison Brooks</t>
  </si>
  <si>
    <t>Thomas Foottit</t>
  </si>
  <si>
    <t>Nathan Fursman</t>
  </si>
  <si>
    <t>Frank Hayden</t>
  </si>
  <si>
    <t>Oliver Hebdon</t>
  </si>
  <si>
    <t>Fletcher Lakeman</t>
  </si>
  <si>
    <t>Billy Martin</t>
  </si>
  <si>
    <t>Ewan Quance</t>
  </si>
  <si>
    <t>Nathan Roberts</t>
  </si>
  <si>
    <t>Jonathan Stewart</t>
  </si>
  <si>
    <t>Tommy Trent</t>
  </si>
  <si>
    <t>Frankie Wilson</t>
  </si>
  <si>
    <t>James Mounty</t>
  </si>
  <si>
    <t>Matthew Yarnold</t>
  </si>
  <si>
    <t>James Anstey</t>
  </si>
  <si>
    <t>James Brooking</t>
  </si>
  <si>
    <t>Alexander Brown</t>
  </si>
  <si>
    <t>Travis Buck</t>
  </si>
  <si>
    <t>Jack Houldsworth</t>
  </si>
  <si>
    <t>Kiran Jeganathan</t>
  </si>
  <si>
    <t>Sam Kerslake</t>
  </si>
  <si>
    <t>Max Lee</t>
  </si>
  <si>
    <t>Oscar Lovell</t>
  </si>
  <si>
    <t>Barney Overton</t>
  </si>
  <si>
    <t>Zach Overton</t>
  </si>
  <si>
    <t>Billy Samson</t>
  </si>
  <si>
    <t>Jenson Spencer</t>
  </si>
  <si>
    <t>Harvey Tucker</t>
  </si>
  <si>
    <t>Alexa Beck</t>
  </si>
  <si>
    <t>Evie Brown</t>
  </si>
  <si>
    <t>Devon Clark</t>
  </si>
  <si>
    <t>Amy Davis</t>
  </si>
  <si>
    <t>Emily Harrington</t>
  </si>
  <si>
    <t>Olivia Harris</t>
  </si>
  <si>
    <t>Lily Kerley-Ward</t>
  </si>
  <si>
    <t>Ailey McColm</t>
  </si>
  <si>
    <t>Poppy Overton</t>
  </si>
  <si>
    <t>Isabella Rowan</t>
  </si>
  <si>
    <t>Rebecca White</t>
  </si>
  <si>
    <t>Chloe Balsdon</t>
  </si>
  <si>
    <t>Abi Blunden</t>
  </si>
  <si>
    <t>Abi Cartwright-Terry</t>
  </si>
  <si>
    <t>Ava Dobson</t>
  </si>
  <si>
    <t>Harmony Gaskin</t>
  </si>
  <si>
    <t>Mya Heckford</t>
  </si>
  <si>
    <t>Lily-Paige Littlewood</t>
  </si>
  <si>
    <t>Molly Mills</t>
  </si>
  <si>
    <t>Jessica Webster</t>
  </si>
  <si>
    <t>Emily White</t>
  </si>
  <si>
    <t>Emmie Wilkins</t>
  </si>
  <si>
    <t>Alicia Wilson</t>
  </si>
  <si>
    <t>Boys HC B</t>
  </si>
  <si>
    <t>Oakley- James Clare</t>
  </si>
  <si>
    <t>Oliver Clegg</t>
  </si>
  <si>
    <t>James Filsell</t>
  </si>
  <si>
    <t>Luke Hare</t>
  </si>
  <si>
    <t>Will Marshall</t>
  </si>
  <si>
    <t>Ryan Murphy</t>
  </si>
  <si>
    <t>Ben Parkinson</t>
  </si>
  <si>
    <t>Daniel Pratt</t>
  </si>
  <si>
    <t>Hayden Shaw</t>
  </si>
  <si>
    <t>Lex Vrettos</t>
  </si>
  <si>
    <t>Samuel Whittle</t>
  </si>
  <si>
    <t>Damien Davis</t>
  </si>
  <si>
    <t>Reno Diamond</t>
  </si>
  <si>
    <t>George Gant</t>
  </si>
  <si>
    <t>Alex Harrison</t>
  </si>
  <si>
    <t>Finley Harvey</t>
  </si>
  <si>
    <t>Zach Jelley</t>
  </si>
  <si>
    <t>Owen Lendy</t>
  </si>
  <si>
    <t>Milo Lovell</t>
  </si>
  <si>
    <t>Ethan Magill</t>
  </si>
  <si>
    <t>Luiz Phillips</t>
  </si>
  <si>
    <t>Cameron Pike</t>
  </si>
  <si>
    <t>Samuel Stratman</t>
  </si>
  <si>
    <t>Max Baker</t>
  </si>
  <si>
    <t>Brynmor Truman</t>
  </si>
  <si>
    <t xml:space="preserve">Archie Thomson </t>
  </si>
  <si>
    <t>Kai Dashwood</t>
  </si>
  <si>
    <t>Harry Mason</t>
  </si>
  <si>
    <t>William Bishop</t>
  </si>
  <si>
    <t>Gil Stalker</t>
  </si>
  <si>
    <t>Arthur Gould</t>
  </si>
  <si>
    <t>Zach Couling</t>
  </si>
  <si>
    <t>Elijah Balthazor</t>
  </si>
  <si>
    <t>Max Addison</t>
  </si>
  <si>
    <t>Sam Gill</t>
  </si>
  <si>
    <t>Ollie Addison</t>
  </si>
  <si>
    <t>William Barnes</t>
  </si>
  <si>
    <t>Lucas Darling</t>
  </si>
  <si>
    <t>Jack Davis</t>
  </si>
  <si>
    <t>William Downie</t>
  </si>
  <si>
    <t>Leon Gillingham</t>
  </si>
  <si>
    <t>Ryan Harris</t>
  </si>
  <si>
    <t>Ethan Moors</t>
  </si>
  <si>
    <t>Oren Scammell</t>
  </si>
  <si>
    <t>Jack Turner</t>
  </si>
  <si>
    <t>Joe Vass</t>
  </si>
  <si>
    <t>Jonny Whitford</t>
  </si>
  <si>
    <t>Guy Green</t>
  </si>
  <si>
    <t>Thomas Cartwright-Terry</t>
  </si>
  <si>
    <t>Rhys Cartwright- Terry</t>
  </si>
  <si>
    <t>Vinny Whalley</t>
  </si>
  <si>
    <t>Nicholas Stratton</t>
  </si>
  <si>
    <t>Lloyd Richardson</t>
  </si>
  <si>
    <t>Ben Potter</t>
  </si>
  <si>
    <t>Aaron Frampton</t>
  </si>
  <si>
    <t>Red Pearce</t>
  </si>
  <si>
    <t>Freddie Pearce</t>
  </si>
  <si>
    <t>James McIntosh</t>
  </si>
  <si>
    <t>Jack Hancock</t>
  </si>
  <si>
    <t>Harry Hancock</t>
  </si>
  <si>
    <t>Fred Gill</t>
  </si>
  <si>
    <t>Freddie Bunford</t>
  </si>
  <si>
    <t>Ethan Lawrence</t>
  </si>
  <si>
    <t>Oscar Bunford</t>
  </si>
  <si>
    <t>Dominic Harrington</t>
  </si>
  <si>
    <t>Sammy Brown</t>
  </si>
  <si>
    <t>Evan Goulding</t>
  </si>
  <si>
    <t>Scarlett Phillips</t>
  </si>
  <si>
    <t>Funky Diamond</t>
  </si>
  <si>
    <t>Molly Cartwright-Tickle</t>
  </si>
  <si>
    <t>Maddison Hill</t>
  </si>
  <si>
    <t>Honor Johnson</t>
  </si>
  <si>
    <t>Lilly-Mae Jones</t>
  </si>
  <si>
    <t>Elizabeth Ashford</t>
  </si>
  <si>
    <t>Monica Merritt</t>
  </si>
  <si>
    <t>Chloe Northover</t>
  </si>
  <si>
    <t>Millie Orr</t>
  </si>
  <si>
    <t>Elle Read</t>
  </si>
  <si>
    <t>Billy Richardson</t>
  </si>
  <si>
    <t>Katie Hampton-Rumford</t>
  </si>
  <si>
    <t>Jessica Stainer</t>
  </si>
  <si>
    <t>Natalie Stainer</t>
  </si>
  <si>
    <t>Imogen Stratman</t>
  </si>
  <si>
    <t>Jenny Charlwood</t>
  </si>
  <si>
    <t>Freddie Miners</t>
  </si>
  <si>
    <t>Oliver Scroggie</t>
  </si>
  <si>
    <t>Harry Scroggie</t>
  </si>
  <si>
    <t>Malik Clarke</t>
  </si>
  <si>
    <t>Sasha Williams</t>
  </si>
  <si>
    <t>Eliza Legg</t>
  </si>
  <si>
    <t>Jake Miller</t>
  </si>
  <si>
    <t>Ava Grantins</t>
  </si>
  <si>
    <t>Erin Morton</t>
  </si>
  <si>
    <t>Aidan Blake</t>
  </si>
  <si>
    <t>Joshua Pearce</t>
  </si>
  <si>
    <t>George Grover</t>
  </si>
  <si>
    <t>Nathan Scarr</t>
  </si>
  <si>
    <t>Joe Newport</t>
  </si>
  <si>
    <t>Alex Huckle</t>
  </si>
  <si>
    <t>Emmanuel Marchant</t>
  </si>
  <si>
    <t>Thomas Penfold</t>
  </si>
  <si>
    <t>henry Wells</t>
  </si>
  <si>
    <t>Elliot Rose</t>
  </si>
  <si>
    <t>Callum Hall</t>
  </si>
  <si>
    <t>Benjamin Haigh</t>
  </si>
  <si>
    <t>Connie Evans</t>
  </si>
  <si>
    <t>Jacob Coggins</t>
  </si>
  <si>
    <t>Charlie Meakin</t>
  </si>
  <si>
    <t>Sat 7th August 2021</t>
  </si>
  <si>
    <t>Mon 9th August 2021</t>
  </si>
  <si>
    <t>Mon 2nd  August 2021</t>
  </si>
  <si>
    <t>Highcliffe</t>
  </si>
  <si>
    <t>Archie Mailer</t>
  </si>
  <si>
    <t>Reece Higgins &amp; Frank Hayden</t>
  </si>
  <si>
    <t xml:space="preserve">Sayuri Chigwa </t>
  </si>
  <si>
    <t>Christchurch</t>
  </si>
  <si>
    <t>Chch</t>
  </si>
  <si>
    <t>CHCH</t>
  </si>
  <si>
    <t>Crane Valley Open</t>
  </si>
  <si>
    <t>NR</t>
  </si>
  <si>
    <t>Isabel Walker</t>
  </si>
  <si>
    <t>Samuel Tidswell</t>
  </si>
  <si>
    <t xml:space="preserve">Maya Simmonds </t>
  </si>
  <si>
    <t>Hollie Levens</t>
  </si>
  <si>
    <t>Daniel Parkin</t>
  </si>
  <si>
    <t>Daniel Porter</t>
  </si>
  <si>
    <t>Alex Green</t>
  </si>
  <si>
    <t>Natalie Stainer / long drive Funky Diamond</t>
  </si>
  <si>
    <t>Sammy Brown / long drive Freddie Bunford</t>
  </si>
  <si>
    <t>Ryan Murphy x2 Zach Jelley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</si>
</sst>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dd\ mmmm\ yyyy"/>
  </numFmts>
  <fonts count="42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3"/>
      <color indexed="62"/>
      <name val="Calibri"/>
      <family val="2"/>
    </font>
    <font>
      <b/>
      <sz val="15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b/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63"/>
      <name val="Calibri"/>
      <family val="2"/>
    </font>
    <font>
      <sz val="18"/>
      <name val="Arial"/>
      <family val="2"/>
    </font>
    <font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20"/>
      <color indexed="10"/>
      <name val="Arial"/>
      <family val="2"/>
    </font>
    <font>
      <b/>
      <sz val="10"/>
      <name val="Arial"/>
      <family val="2"/>
    </font>
    <font>
      <b/>
      <i/>
      <sz val="11"/>
      <color indexed="10"/>
      <name val="Arial"/>
      <family val="2"/>
    </font>
    <font>
      <b/>
      <sz val="10"/>
      <color indexed="10"/>
      <name val="Arial"/>
      <family val="2"/>
    </font>
    <font>
      <b/>
      <i/>
      <sz val="11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28"/>
      <color indexed="19"/>
      <name val="Arial"/>
      <family val="2"/>
    </font>
    <font>
      <b/>
      <sz val="26"/>
      <color indexed="10"/>
      <name val="Arial"/>
      <family val="2"/>
    </font>
    <font>
      <b/>
      <sz val="22"/>
      <color indexed="10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b/>
      <sz val="14"/>
      <color indexed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theme="4"/>
      <name val="Arial"/>
      <family val="2"/>
    </font>
    <font>
      <b/>
      <sz val="12"/>
      <color theme="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1" applyNumberFormat="0" applyAlignment="0" applyProtection="0"/>
    <xf numFmtId="0" fontId="15" fillId="16" borderId="2" applyNumberFormat="0" applyAlignment="0" applyProtection="0"/>
    <xf numFmtId="0" fontId="16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5" fillId="0" borderId="3" applyNumberFormat="0" applyFill="0" applyAlignment="0" applyProtection="0"/>
    <xf numFmtId="0" fontId="4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3" fillId="3" borderId="1" applyNumberFormat="0" applyAlignment="0" applyProtection="0"/>
    <xf numFmtId="0" fontId="13" fillId="0" borderId="6" applyNumberFormat="0" applyFill="0" applyAlignment="0" applyProtection="0"/>
    <xf numFmtId="0" fontId="8" fillId="8" borderId="0" applyNumberFormat="0" applyBorder="0" applyAlignment="0" applyProtection="0"/>
    <xf numFmtId="0" fontId="39" fillId="4" borderId="7" applyNumberFormat="0" applyFont="0" applyAlignment="0" applyProtection="0"/>
    <xf numFmtId="0" fontId="17" fillId="2" borderId="8" applyNumberFormat="0" applyAlignment="0" applyProtection="0"/>
    <xf numFmtId="0" fontId="7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6" fillId="0" borderId="0" applyNumberFormat="0" applyFill="0" applyBorder="0" applyAlignment="0" applyProtection="0"/>
  </cellStyleXfs>
  <cellXfs count="136">
    <xf numFmtId="0" fontId="0" fillId="0" borderId="0" xfId="0"/>
    <xf numFmtId="0" fontId="18" fillId="0" borderId="0" xfId="0" applyFont="1" applyFill="1" applyProtection="1"/>
    <xf numFmtId="0" fontId="0" fillId="0" borderId="0" xfId="0" applyFont="1" applyFill="1" applyProtection="1"/>
    <xf numFmtId="0" fontId="19" fillId="0" borderId="0" xfId="0" applyFont="1" applyProtection="1"/>
    <xf numFmtId="0" fontId="0" fillId="0" borderId="0" xfId="0" applyFont="1" applyBorder="1" applyProtection="1"/>
    <xf numFmtId="0" fontId="0" fillId="6" borderId="0" xfId="0" applyFont="1" applyFill="1" applyBorder="1" applyProtection="1"/>
    <xf numFmtId="0" fontId="0" fillId="0" borderId="0" xfId="0" applyFont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6" borderId="0" xfId="0" applyFont="1" applyFill="1" applyBorder="1" applyAlignment="1" applyProtection="1">
      <alignment horizontal="center"/>
    </xf>
    <xf numFmtId="0" fontId="0" fillId="0" borderId="0" xfId="0" applyFont="1" applyFill="1" applyAlignment="1" applyProtection="1">
      <alignment horizontal="center"/>
    </xf>
    <xf numFmtId="0" fontId="0" fillId="6" borderId="0" xfId="0" applyFont="1" applyFill="1" applyAlignment="1" applyProtection="1">
      <alignment horizontal="center"/>
    </xf>
    <xf numFmtId="0" fontId="0" fillId="0" borderId="0" xfId="0" applyFont="1" applyProtection="1"/>
    <xf numFmtId="0" fontId="20" fillId="0" borderId="0" xfId="0" applyFont="1" applyFill="1" applyBorder="1" applyProtection="1"/>
    <xf numFmtId="0" fontId="21" fillId="0" borderId="0" xfId="0" applyFont="1" applyFill="1" applyBorder="1" applyProtection="1"/>
    <xf numFmtId="0" fontId="18" fillId="0" borderId="0" xfId="0" applyFont="1" applyFill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/>
    </xf>
    <xf numFmtId="0" fontId="22" fillId="6" borderId="0" xfId="0" applyFont="1" applyFill="1" applyBorder="1" applyProtection="1"/>
    <xf numFmtId="0" fontId="23" fillId="0" borderId="0" xfId="0" applyFont="1" applyBorder="1" applyProtection="1"/>
    <xf numFmtId="0" fontId="23" fillId="6" borderId="0" xfId="0" applyFont="1" applyFill="1" applyBorder="1" applyProtection="1"/>
    <xf numFmtId="0" fontId="24" fillId="6" borderId="0" xfId="0" applyFont="1" applyFill="1" applyBorder="1" applyAlignment="1" applyProtection="1">
      <alignment horizontal="center"/>
    </xf>
    <xf numFmtId="0" fontId="25" fillId="0" borderId="0" xfId="0" applyFont="1" applyBorder="1" applyProtection="1"/>
    <xf numFmtId="0" fontId="25" fillId="6" borderId="0" xfId="0" applyFont="1" applyFill="1" applyBorder="1" applyProtection="1"/>
    <xf numFmtId="0" fontId="22" fillId="0" borderId="0" xfId="0" applyFont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0" fontId="22" fillId="6" borderId="0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vertical="top" wrapText="1"/>
    </xf>
    <xf numFmtId="0" fontId="0" fillId="6" borderId="0" xfId="0" applyFont="1" applyFill="1" applyBorder="1" applyAlignment="1" applyProtection="1">
      <alignment vertical="top" wrapText="1"/>
    </xf>
    <xf numFmtId="0" fontId="0" fillId="0" borderId="0" xfId="0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vertical="top" wrapText="1"/>
      <protection locked="0"/>
    </xf>
    <xf numFmtId="0" fontId="0" fillId="0" borderId="0" xfId="0" applyFont="1" applyFill="1" applyBorder="1" applyAlignment="1" applyProtection="1">
      <alignment vertical="top"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4" fillId="0" borderId="0" xfId="0" applyFont="1" applyFill="1" applyBorder="1" applyAlignment="1" applyProtection="1">
      <alignment horizontal="center"/>
    </xf>
    <xf numFmtId="164" fontId="0" fillId="0" borderId="0" xfId="0" applyNumberFormat="1" applyFont="1" applyAlignment="1" applyProtection="1">
      <alignment horizontal="center"/>
    </xf>
    <xf numFmtId="0" fontId="0" fillId="0" borderId="0" xfId="0" applyBorder="1" applyProtection="1"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26" fillId="2" borderId="0" xfId="0" applyFont="1" applyFill="1" applyProtection="1"/>
    <xf numFmtId="0" fontId="27" fillId="2" borderId="0" xfId="0" applyFont="1" applyFill="1" applyProtection="1"/>
    <xf numFmtId="0" fontId="28" fillId="2" borderId="0" xfId="0" applyFont="1" applyFill="1" applyAlignment="1" applyProtection="1">
      <alignment vertical="center"/>
    </xf>
    <xf numFmtId="0" fontId="28" fillId="2" borderId="0" xfId="0" applyFont="1" applyFill="1" applyProtection="1"/>
    <xf numFmtId="0" fontId="29" fillId="2" borderId="0" xfId="0" applyFont="1" applyFill="1" applyAlignment="1" applyProtection="1">
      <alignment horizontal="center"/>
    </xf>
    <xf numFmtId="0" fontId="0" fillId="18" borderId="0" xfId="0" applyFill="1" applyProtection="1"/>
    <xf numFmtId="0" fontId="0" fillId="2" borderId="0" xfId="0" applyFill="1" applyProtection="1"/>
    <xf numFmtId="0" fontId="32" fillId="2" borderId="0" xfId="0" applyFont="1" applyFill="1" applyBorder="1" applyProtection="1">
      <protection locked="0"/>
    </xf>
    <xf numFmtId="0" fontId="33" fillId="2" borderId="10" xfId="0" applyFont="1" applyFill="1" applyBorder="1" applyProtection="1"/>
    <xf numFmtId="0" fontId="26" fillId="2" borderId="11" xfId="0" applyFont="1" applyFill="1" applyBorder="1" applyProtection="1"/>
    <xf numFmtId="0" fontId="26" fillId="2" borderId="12" xfId="0" applyFont="1" applyFill="1" applyBorder="1" applyProtection="1"/>
    <xf numFmtId="0" fontId="27" fillId="2" borderId="13" xfId="0" applyFont="1" applyFill="1" applyBorder="1" applyProtection="1"/>
    <xf numFmtId="0" fontId="34" fillId="2" borderId="0" xfId="0" applyFont="1" applyFill="1" applyBorder="1" applyAlignment="1">
      <alignment horizontal="left"/>
    </xf>
    <xf numFmtId="0" fontId="34" fillId="2" borderId="0" xfId="0" applyFont="1" applyFill="1" applyBorder="1" applyAlignment="1" applyProtection="1">
      <alignment horizontal="left"/>
    </xf>
    <xf numFmtId="0" fontId="34" fillId="2" borderId="0" xfId="0" applyFont="1" applyFill="1" applyBorder="1" applyProtection="1"/>
    <xf numFmtId="0" fontId="27" fillId="2" borderId="0" xfId="0" applyFont="1" applyFill="1" applyBorder="1" applyProtection="1"/>
    <xf numFmtId="0" fontId="27" fillId="2" borderId="14" xfId="0" applyFont="1" applyFill="1" applyBorder="1" applyProtection="1"/>
    <xf numFmtId="0" fontId="35" fillId="2" borderId="13" xfId="0" applyFont="1" applyFill="1" applyBorder="1" applyAlignment="1" applyProtection="1">
      <alignment horizontal="center" vertical="center"/>
    </xf>
    <xf numFmtId="0" fontId="35" fillId="2" borderId="15" xfId="0" applyFont="1" applyFill="1" applyBorder="1" applyAlignment="1" applyProtection="1">
      <alignment horizontal="center" vertical="center"/>
    </xf>
    <xf numFmtId="0" fontId="28" fillId="2" borderId="16" xfId="0" applyFont="1" applyFill="1" applyBorder="1" applyAlignment="1" applyProtection="1">
      <alignment vertical="center"/>
      <protection locked="0"/>
    </xf>
    <xf numFmtId="165" fontId="28" fillId="2" borderId="16" xfId="0" applyNumberFormat="1" applyFont="1" applyFill="1" applyBorder="1" applyAlignment="1" applyProtection="1">
      <alignment horizontal="left" vertical="center"/>
      <protection locked="0"/>
    </xf>
    <xf numFmtId="0" fontId="29" fillId="2" borderId="11" xfId="0" applyFont="1" applyFill="1" applyBorder="1" applyAlignment="1" applyProtection="1">
      <alignment horizontal="center"/>
    </xf>
    <xf numFmtId="0" fontId="36" fillId="2" borderId="11" xfId="0" applyFont="1" applyFill="1" applyBorder="1" applyAlignment="1" applyProtection="1">
      <alignment horizontal="center"/>
    </xf>
    <xf numFmtId="0" fontId="28" fillId="2" borderId="13" xfId="0" applyFont="1" applyFill="1" applyBorder="1" applyAlignment="1" applyProtection="1">
      <alignment vertical="center"/>
    </xf>
    <xf numFmtId="0" fontId="37" fillId="2" borderId="0" xfId="0" applyFont="1" applyFill="1" applyBorder="1" applyAlignment="1">
      <alignment horizontal="right" vertical="center"/>
    </xf>
    <xf numFmtId="0" fontId="35" fillId="2" borderId="0" xfId="0" applyFont="1" applyFill="1" applyBorder="1" applyAlignment="1" applyProtection="1">
      <alignment horizontal="center" vertical="center"/>
    </xf>
    <xf numFmtId="0" fontId="28" fillId="2" borderId="15" xfId="0" applyFont="1" applyFill="1" applyBorder="1" applyAlignment="1" applyProtection="1">
      <alignment vertical="center"/>
    </xf>
    <xf numFmtId="0" fontId="35" fillId="2" borderId="16" xfId="0" applyFont="1" applyFill="1" applyBorder="1" applyAlignment="1" applyProtection="1">
      <alignment horizontal="center" vertical="center"/>
    </xf>
    <xf numFmtId="0" fontId="0" fillId="2" borderId="0" xfId="0" applyFill="1"/>
    <xf numFmtId="0" fontId="32" fillId="2" borderId="0" xfId="0" applyFont="1" applyFill="1" applyProtection="1">
      <protection locked="0"/>
    </xf>
    <xf numFmtId="0" fontId="26" fillId="2" borderId="0" xfId="0" applyFont="1" applyFill="1"/>
    <xf numFmtId="0" fontId="33" fillId="2" borderId="10" xfId="0" applyFont="1" applyFill="1" applyBorder="1"/>
    <xf numFmtId="0" fontId="33" fillId="2" borderId="11" xfId="0" applyFont="1" applyFill="1" applyBorder="1"/>
    <xf numFmtId="0" fontId="26" fillId="2" borderId="11" xfId="0" applyFont="1" applyFill="1" applyBorder="1"/>
    <xf numFmtId="0" fontId="26" fillId="2" borderId="12" xfId="0" applyFont="1" applyFill="1" applyBorder="1"/>
    <xf numFmtId="0" fontId="27" fillId="2" borderId="0" xfId="0" applyFont="1" applyFill="1"/>
    <xf numFmtId="0" fontId="27" fillId="2" borderId="13" xfId="0" applyFont="1" applyFill="1" applyBorder="1"/>
    <xf numFmtId="0" fontId="34" fillId="2" borderId="0" xfId="0" applyFont="1" applyFill="1" applyBorder="1"/>
    <xf numFmtId="0" fontId="27" fillId="2" borderId="0" xfId="0" applyFont="1" applyFill="1" applyBorder="1"/>
    <xf numFmtId="0" fontId="27" fillId="2" borderId="14" xfId="0" applyFont="1" applyFill="1" applyBorder="1"/>
    <xf numFmtId="0" fontId="28" fillId="2" borderId="0" xfId="0" applyFont="1" applyFill="1" applyAlignment="1">
      <alignment vertical="center"/>
    </xf>
    <xf numFmtId="0" fontId="35" fillId="2" borderId="1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28" fillId="2" borderId="0" xfId="0" applyFont="1" applyFill="1"/>
    <xf numFmtId="0" fontId="29" fillId="2" borderId="0" xfId="0" applyFont="1" applyFill="1" applyAlignment="1">
      <alignment horizontal="center"/>
    </xf>
    <xf numFmtId="0" fontId="29" fillId="2" borderId="11" xfId="0" applyFont="1" applyFill="1" applyBorder="1" applyAlignment="1">
      <alignment horizontal="center"/>
    </xf>
    <xf numFmtId="0" fontId="36" fillId="2" borderId="11" xfId="0" applyFont="1" applyFill="1" applyBorder="1" applyAlignment="1">
      <alignment horizontal="center"/>
    </xf>
    <xf numFmtId="0" fontId="28" fillId="2" borderId="13" xfId="0" applyFont="1" applyFill="1" applyBorder="1" applyAlignment="1">
      <alignment vertical="center"/>
    </xf>
    <xf numFmtId="0" fontId="35" fillId="2" borderId="0" xfId="0" applyFont="1" applyFill="1" applyBorder="1" applyAlignment="1">
      <alignment horizontal="center" vertical="center"/>
    </xf>
    <xf numFmtId="0" fontId="0" fillId="2" borderId="15" xfId="0" applyFill="1" applyBorder="1" applyProtection="1"/>
    <xf numFmtId="0" fontId="0" fillId="0" borderId="0" xfId="0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24" fillId="0" borderId="0" xfId="0" applyFont="1" applyAlignment="1" applyProtection="1">
      <alignment horizontal="center"/>
    </xf>
    <xf numFmtId="0" fontId="0" fillId="0" borderId="0" xfId="0" applyFill="1" applyProtection="1">
      <protection locked="0"/>
    </xf>
    <xf numFmtId="0" fontId="24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39" fillId="0" borderId="0" xfId="0" applyFont="1" applyFill="1" applyProtection="1">
      <protection locked="0"/>
    </xf>
    <xf numFmtId="0" fontId="39" fillId="0" borderId="0" xfId="0" applyFont="1" applyFill="1" applyBorder="1" applyAlignment="1" applyProtection="1">
      <alignment vertical="top" wrapText="1"/>
      <protection locked="0"/>
    </xf>
    <xf numFmtId="0" fontId="24" fillId="0" borderId="0" xfId="0" applyFont="1" applyAlignment="1" applyProtection="1">
      <alignment horizontal="center"/>
    </xf>
    <xf numFmtId="0" fontId="39" fillId="0" borderId="0" xfId="0" applyFont="1" applyProtection="1">
      <protection locked="0"/>
    </xf>
    <xf numFmtId="0" fontId="39" fillId="0" borderId="0" xfId="0" applyFont="1" applyBorder="1" applyAlignment="1" applyProtection="1">
      <alignment horizontal="center"/>
      <protection locked="0"/>
    </xf>
    <xf numFmtId="0" fontId="39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/>
    </xf>
    <xf numFmtId="0" fontId="40" fillId="2" borderId="0" xfId="0" applyFont="1" applyFill="1" applyBorder="1" applyAlignment="1">
      <alignment horizontal="right" vertical="center"/>
    </xf>
    <xf numFmtId="0" fontId="40" fillId="2" borderId="16" xfId="0" applyFont="1" applyFill="1" applyBorder="1" applyAlignment="1">
      <alignment horizontal="right" vertical="center"/>
    </xf>
    <xf numFmtId="0" fontId="41" fillId="2" borderId="0" xfId="0" applyFont="1" applyFill="1" applyBorder="1" applyAlignment="1">
      <alignment horizontal="right" vertical="center"/>
    </xf>
    <xf numFmtId="0" fontId="41" fillId="2" borderId="16" xfId="0" applyFont="1" applyFill="1" applyBorder="1" applyAlignment="1">
      <alignment horizontal="right" vertical="center"/>
    </xf>
    <xf numFmtId="0" fontId="31" fillId="2" borderId="0" xfId="0" applyFont="1" applyFill="1" applyBorder="1" applyProtection="1"/>
    <xf numFmtId="0" fontId="24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center"/>
    </xf>
    <xf numFmtId="0" fontId="36" fillId="2" borderId="12" xfId="0" applyFont="1" applyFill="1" applyBorder="1" applyAlignment="1">
      <alignment horizontal="center"/>
    </xf>
    <xf numFmtId="0" fontId="0" fillId="2" borderId="0" xfId="0" applyFill="1" applyBorder="1" applyProtection="1"/>
    <xf numFmtId="0" fontId="35" fillId="2" borderId="14" xfId="0" applyFont="1" applyFill="1" applyBorder="1" applyAlignment="1">
      <alignment horizontal="center" vertical="center"/>
    </xf>
    <xf numFmtId="0" fontId="35" fillId="2" borderId="17" xfId="0" applyFont="1" applyFill="1" applyBorder="1" applyAlignment="1" applyProtection="1">
      <alignment horizontal="center" vertical="center"/>
    </xf>
    <xf numFmtId="0" fontId="36" fillId="2" borderId="12" xfId="0" applyFont="1" applyFill="1" applyBorder="1" applyAlignment="1" applyProtection="1">
      <alignment horizontal="center"/>
    </xf>
    <xf numFmtId="0" fontId="28" fillId="2" borderId="0" xfId="0" applyFont="1" applyFill="1" applyBorder="1" applyAlignment="1" applyProtection="1">
      <alignment vertical="center"/>
    </xf>
    <xf numFmtId="0" fontId="35" fillId="2" borderId="14" xfId="0" applyFont="1" applyFill="1" applyBorder="1" applyAlignment="1" applyProtection="1">
      <alignment horizontal="center" vertical="center"/>
    </xf>
    <xf numFmtId="0" fontId="35" fillId="2" borderId="0" xfId="0" applyFont="1" applyFill="1" applyBorder="1" applyAlignment="1" applyProtection="1">
      <alignment horizontal="center" vertical="center"/>
      <protection locked="0"/>
    </xf>
    <xf numFmtId="0" fontId="35" fillId="2" borderId="16" xfId="0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Border="1" applyProtection="1">
      <protection locked="0"/>
    </xf>
    <xf numFmtId="0" fontId="28" fillId="2" borderId="0" xfId="0" applyFont="1" applyFill="1" applyAlignment="1" applyProtection="1">
      <alignment vertical="center"/>
      <protection locked="0"/>
    </xf>
    <xf numFmtId="165" fontId="28" fillId="2" borderId="0" xfId="0" applyNumberFormat="1" applyFont="1" applyFill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vertical="top" wrapText="1"/>
      <protection locked="0"/>
    </xf>
    <xf numFmtId="0" fontId="39" fillId="0" borderId="0" xfId="0" applyFont="1" applyBorder="1" applyProtection="1">
      <protection locked="0"/>
    </xf>
    <xf numFmtId="0" fontId="39" fillId="0" borderId="0" xfId="0" applyFont="1" applyFill="1" applyBorder="1" applyAlignment="1" applyProtection="1">
      <alignment horizontal="center"/>
      <protection locked="0"/>
    </xf>
    <xf numFmtId="0" fontId="28" fillId="2" borderId="16" xfId="0" applyFont="1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28" fillId="2" borderId="0" xfId="0" applyFont="1" applyFill="1" applyBorder="1" applyAlignment="1" applyProtection="1">
      <alignment horizontal="left" vertical="center"/>
      <protection locked="0"/>
    </xf>
    <xf numFmtId="0" fontId="28" fillId="2" borderId="14" xfId="0" applyFont="1" applyFill="1" applyBorder="1" applyAlignment="1" applyProtection="1">
      <alignment horizontal="left" vertical="center"/>
      <protection locked="0"/>
    </xf>
    <xf numFmtId="0" fontId="28" fillId="2" borderId="17" xfId="0" applyFont="1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73"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H50"/>
  <sheetViews>
    <sheetView tabSelected="1" topLeftCell="A22" workbookViewId="0">
      <selection activeCell="F34" sqref="F34:H34"/>
    </sheetView>
  </sheetViews>
  <sheetFormatPr defaultColWidth="11.42578125" defaultRowHeight="12.75" x14ac:dyDescent="0.2"/>
  <cols>
    <col min="1" max="1" width="2.42578125" style="45" customWidth="1"/>
    <col min="2" max="2" width="5.140625" style="45" customWidth="1"/>
    <col min="3" max="3" width="4.7109375" style="45" customWidth="1"/>
    <col min="4" max="4" width="23.7109375" style="45" customWidth="1"/>
    <col min="5" max="5" width="21.85546875" style="45" bestFit="1" customWidth="1"/>
    <col min="6" max="8" width="21.7109375" style="45" customWidth="1"/>
    <col min="9" max="16384" width="11.42578125" style="45"/>
  </cols>
  <sheetData>
    <row r="1" spans="2:8" ht="35.25" x14ac:dyDescent="0.5">
      <c r="B1" s="120" t="s">
        <v>43</v>
      </c>
      <c r="C1" s="112"/>
      <c r="D1" s="112"/>
      <c r="E1" s="112"/>
      <c r="F1" s="112"/>
    </row>
    <row r="2" spans="2:8" ht="11.1" customHeight="1" x14ac:dyDescent="0.5">
      <c r="B2" s="108"/>
    </row>
    <row r="3" spans="2:8" ht="26.1" customHeight="1" x14ac:dyDescent="0.4">
      <c r="B3" s="46" t="s">
        <v>0</v>
      </c>
    </row>
    <row r="4" spans="2:8" ht="9" customHeight="1" thickBot="1" x14ac:dyDescent="0.25"/>
    <row r="5" spans="2:8" s="39" customFormat="1" ht="20.25" x14ac:dyDescent="0.3">
      <c r="C5" s="47" t="s">
        <v>1</v>
      </c>
      <c r="D5" s="48"/>
      <c r="E5" s="48"/>
      <c r="F5" s="48"/>
      <c r="G5" s="48"/>
      <c r="H5" s="49"/>
    </row>
    <row r="6" spans="2:8" s="40" customFormat="1" ht="17.100000000000001" customHeight="1" x14ac:dyDescent="0.25">
      <c r="C6" s="50"/>
      <c r="D6" s="51" t="s">
        <v>2</v>
      </c>
      <c r="E6" s="52" t="s">
        <v>3</v>
      </c>
      <c r="F6" s="53" t="s">
        <v>4</v>
      </c>
      <c r="G6" s="54"/>
      <c r="H6" s="55"/>
    </row>
    <row r="7" spans="2:8" s="41" customFormat="1" ht="17.100000000000001" customHeight="1" x14ac:dyDescent="0.2">
      <c r="C7" s="56">
        <v>1</v>
      </c>
      <c r="D7" s="121" t="s">
        <v>5</v>
      </c>
      <c r="E7" s="122" t="s">
        <v>37</v>
      </c>
      <c r="F7" s="129"/>
      <c r="G7" s="132"/>
      <c r="H7" s="133"/>
    </row>
    <row r="8" spans="2:8" s="41" customFormat="1" ht="17.100000000000001" customHeight="1" x14ac:dyDescent="0.2">
      <c r="C8" s="56">
        <v>2</v>
      </c>
      <c r="D8" s="121" t="s">
        <v>6</v>
      </c>
      <c r="E8" s="122" t="s">
        <v>232</v>
      </c>
      <c r="F8" s="129"/>
      <c r="G8" s="132"/>
      <c r="H8" s="133"/>
    </row>
    <row r="9" spans="2:8" s="41" customFormat="1" ht="17.100000000000001" customHeight="1" x14ac:dyDescent="0.2">
      <c r="C9" s="56">
        <v>3</v>
      </c>
      <c r="D9" s="121" t="s">
        <v>237</v>
      </c>
      <c r="E9" s="122" t="s">
        <v>38</v>
      </c>
      <c r="F9" s="129"/>
      <c r="G9" s="132"/>
      <c r="H9" s="133"/>
    </row>
    <row r="10" spans="2:8" s="41" customFormat="1" ht="17.100000000000001" customHeight="1" x14ac:dyDescent="0.2">
      <c r="C10" s="56">
        <v>4</v>
      </c>
      <c r="D10" s="121" t="s">
        <v>12</v>
      </c>
      <c r="E10" s="122" t="s">
        <v>230</v>
      </c>
      <c r="F10" s="129"/>
      <c r="G10" s="132"/>
      <c r="H10" s="133"/>
    </row>
    <row r="11" spans="2:8" s="41" customFormat="1" ht="17.100000000000001" customHeight="1" x14ac:dyDescent="0.2">
      <c r="C11" s="56">
        <v>5</v>
      </c>
      <c r="D11" s="121" t="s">
        <v>7</v>
      </c>
      <c r="E11" s="122" t="s">
        <v>231</v>
      </c>
      <c r="F11" s="129"/>
      <c r="G11" s="132"/>
      <c r="H11" s="133"/>
    </row>
    <row r="12" spans="2:8" s="41" customFormat="1" ht="17.100000000000001" customHeight="1" x14ac:dyDescent="0.2">
      <c r="C12" s="56">
        <v>6</v>
      </c>
      <c r="D12" s="121" t="s">
        <v>39</v>
      </c>
      <c r="E12" s="122" t="s">
        <v>40</v>
      </c>
      <c r="F12" s="129" t="s">
        <v>250</v>
      </c>
      <c r="G12" s="132"/>
      <c r="H12" s="133"/>
    </row>
    <row r="13" spans="2:8" s="41" customFormat="1" ht="17.100000000000001" customHeight="1" x14ac:dyDescent="0.2">
      <c r="C13" s="56">
        <v>7</v>
      </c>
      <c r="D13" s="121" t="s">
        <v>26</v>
      </c>
      <c r="E13" s="122" t="s">
        <v>41</v>
      </c>
      <c r="F13" s="129"/>
      <c r="G13" s="132"/>
      <c r="H13" s="133"/>
    </row>
    <row r="14" spans="2:8" s="41" customFormat="1" ht="17.100000000000001" customHeight="1" thickBot="1" x14ac:dyDescent="0.25">
      <c r="C14" s="57">
        <v>8</v>
      </c>
      <c r="D14" s="58" t="s">
        <v>240</v>
      </c>
      <c r="E14" s="59" t="s">
        <v>42</v>
      </c>
      <c r="F14" s="126" t="s">
        <v>249</v>
      </c>
      <c r="G14" s="127"/>
      <c r="H14" s="128"/>
    </row>
    <row r="15" spans="2:8" s="42" customFormat="1" ht="14.25" x14ac:dyDescent="0.2"/>
    <row r="16" spans="2:8" ht="13.5" thickBot="1" x14ac:dyDescent="0.25"/>
    <row r="17" spans="1:8" s="43" customFormat="1" ht="20.25" x14ac:dyDescent="0.3">
      <c r="C17" s="47" t="s">
        <v>9</v>
      </c>
      <c r="D17" s="60"/>
      <c r="E17" s="85" t="s">
        <v>27</v>
      </c>
      <c r="F17" s="61">
        <v>1</v>
      </c>
      <c r="G17" s="61">
        <v>2</v>
      </c>
      <c r="H17" s="115">
        <v>3</v>
      </c>
    </row>
    <row r="18" spans="1:8" s="41" customFormat="1" ht="5.0999999999999996" customHeight="1" x14ac:dyDescent="0.2">
      <c r="C18" s="62"/>
      <c r="D18" s="63"/>
      <c r="E18" s="116"/>
      <c r="F18" s="64"/>
      <c r="G18" s="64"/>
      <c r="H18" s="117"/>
    </row>
    <row r="19" spans="1:8" s="41" customFormat="1" ht="23.1" customHeight="1" x14ac:dyDescent="0.2">
      <c r="C19" s="62"/>
      <c r="D19" s="104" t="str">
        <f ca="1">'Boys Section'!A1</f>
        <v>Boys Section</v>
      </c>
      <c r="E19" s="118" t="s">
        <v>20</v>
      </c>
      <c r="F19" s="64" t="str">
        <f t="array" aca="1" ref="F19:H19" ca="1">IF(SUM(INDIRECT("'"&amp;D19&amp;"'!AJ6:AJ50"))&gt;0,IF(COUNTIF(INDIRECT("'"&amp;D19&amp;"'!AS6:AS51"),F$17:H$17)=0,"",IF(COUNTIF(INDIRECT("'"&amp;D19&amp;"'!AS6:AS51"),F$17:H$17)=1,VLOOKUP(F$17:H$17,INDIRECT("'"&amp;D19&amp;"'!AS6:AT51"),2,FALSE),CONCATENATE("Countback(",COUNTIF(INDIRECT("'"&amp;D19&amp;"'!AS6:AS51"),F$17:H$17)," people)"))),"TBD")</f>
        <v>Red Pearce</v>
      </c>
      <c r="G19" s="64" t="str">
        <f ca="1"/>
        <v>Kai Dashwood</v>
      </c>
      <c r="H19" s="117" t="str">
        <f ca="1"/>
        <v>Lloyd Richardson</v>
      </c>
    </row>
    <row r="20" spans="1:8" s="41" customFormat="1" ht="23.1" customHeight="1" thickBot="1" x14ac:dyDescent="0.25">
      <c r="C20" s="65"/>
      <c r="D20" s="107" t="str">
        <f ca="1">'Girls Section'!A1</f>
        <v>Girls Section</v>
      </c>
      <c r="E20" s="119" t="s">
        <v>20</v>
      </c>
      <c r="F20" s="66" t="str">
        <f t="array" aca="1" ref="F20:H20" ca="1">IF(SUM(INDIRECT("'"&amp;D20&amp;"'!AJ6:AJ50"))&gt;0,IF(COUNTIF(INDIRECT("'"&amp;D20&amp;"'!AS6:AS51"),F$17:H$17)=0,"",IF(COUNTIF(INDIRECT("'"&amp;D20&amp;"'!AS6:AS51"),F$17:H$17)=1,VLOOKUP(F$17:H$17,INDIRECT("'"&amp;D20&amp;"'!AS6:AT51"),2,FALSE),CONCATENATE("Countback(",COUNTIF(INDIRECT("'"&amp;D20&amp;"'!AS6:AS51"),F$17:H$17)," people)"))),"TBD")</f>
        <v>Funky Diamond</v>
      </c>
      <c r="G20" s="66" t="str">
        <f ca="1"/>
        <v>Molly Cartwright-Tickle</v>
      </c>
      <c r="H20" s="114" t="str">
        <f ca="1"/>
        <v>Katie Hampton-Rumford</v>
      </c>
    </row>
    <row r="21" spans="1:8" s="42" customFormat="1" ht="14.25" x14ac:dyDescent="0.2"/>
    <row r="22" spans="1:8" s="44" customFormat="1" ht="6.75" customHeight="1" x14ac:dyDescent="0.2"/>
    <row r="23" spans="1:8" ht="27.75" x14ac:dyDescent="0.4">
      <c r="A23" s="67"/>
      <c r="B23" s="68" t="s">
        <v>10</v>
      </c>
      <c r="C23" s="67"/>
      <c r="D23" s="67"/>
      <c r="E23" s="67"/>
      <c r="F23" s="67"/>
      <c r="G23" s="67"/>
      <c r="H23" s="67"/>
    </row>
    <row r="24" spans="1:8" ht="9" customHeight="1" x14ac:dyDescent="0.2">
      <c r="A24" s="67"/>
      <c r="B24" s="67"/>
      <c r="C24" s="67"/>
      <c r="D24" s="67"/>
      <c r="E24" s="67"/>
      <c r="F24" s="67"/>
      <c r="G24" s="67"/>
      <c r="H24" s="67"/>
    </row>
    <row r="25" spans="1:8" ht="20.25" x14ac:dyDescent="0.3">
      <c r="A25" s="69"/>
      <c r="B25" s="69"/>
      <c r="C25" s="70" t="s">
        <v>1</v>
      </c>
      <c r="D25" s="71"/>
      <c r="E25" s="72"/>
      <c r="F25" s="72"/>
      <c r="G25" s="72"/>
      <c r="H25" s="73"/>
    </row>
    <row r="26" spans="1:8" ht="17.100000000000001" customHeight="1" x14ac:dyDescent="0.25">
      <c r="A26" s="74"/>
      <c r="B26" s="74"/>
      <c r="C26" s="75"/>
      <c r="D26" s="51" t="s">
        <v>2</v>
      </c>
      <c r="E26" s="51" t="s">
        <v>3</v>
      </c>
      <c r="F26" s="76" t="s">
        <v>4</v>
      </c>
      <c r="G26" s="77"/>
      <c r="H26" s="78"/>
    </row>
    <row r="27" spans="1:8" ht="17.100000000000001" customHeight="1" x14ac:dyDescent="0.2">
      <c r="A27" s="79"/>
      <c r="B27" s="79"/>
      <c r="C27" s="80">
        <v>1</v>
      </c>
      <c r="D27" s="121" t="s">
        <v>6</v>
      </c>
      <c r="E27" s="122" t="s">
        <v>28</v>
      </c>
      <c r="F27" s="129" t="s">
        <v>44</v>
      </c>
      <c r="G27" s="129"/>
      <c r="H27" s="130"/>
    </row>
    <row r="28" spans="1:8" ht="17.100000000000001" customHeight="1" x14ac:dyDescent="0.2">
      <c r="A28" s="79"/>
      <c r="B28" s="79"/>
      <c r="C28" s="80">
        <v>2</v>
      </c>
      <c r="D28" s="121" t="s">
        <v>11</v>
      </c>
      <c r="E28" s="122" t="s">
        <v>29</v>
      </c>
      <c r="F28" s="129" t="s">
        <v>130</v>
      </c>
      <c r="G28" s="129"/>
      <c r="H28" s="130"/>
    </row>
    <row r="29" spans="1:8" ht="17.100000000000001" customHeight="1" x14ac:dyDescent="0.2">
      <c r="A29" s="79"/>
      <c r="B29" s="79"/>
      <c r="C29" s="80">
        <v>3</v>
      </c>
      <c r="D29" s="121" t="s">
        <v>8</v>
      </c>
      <c r="E29" s="122" t="s">
        <v>30</v>
      </c>
      <c r="F29" s="129" t="s">
        <v>130</v>
      </c>
      <c r="G29" s="129"/>
      <c r="H29" s="130"/>
    </row>
    <row r="30" spans="1:8" ht="17.100000000000001" customHeight="1" x14ac:dyDescent="0.2">
      <c r="A30" s="79"/>
      <c r="B30" s="79"/>
      <c r="C30" s="80">
        <v>4</v>
      </c>
      <c r="D30" s="121" t="s">
        <v>12</v>
      </c>
      <c r="E30" s="122" t="s">
        <v>31</v>
      </c>
      <c r="F30" s="129" t="s">
        <v>106</v>
      </c>
      <c r="G30" s="129"/>
      <c r="H30" s="130"/>
    </row>
    <row r="31" spans="1:8" ht="17.100000000000001" customHeight="1" x14ac:dyDescent="0.2">
      <c r="A31" s="79"/>
      <c r="B31" s="79"/>
      <c r="C31" s="80">
        <v>5</v>
      </c>
      <c r="D31" s="121" t="s">
        <v>13</v>
      </c>
      <c r="E31" s="122" t="s">
        <v>32</v>
      </c>
      <c r="F31" s="129" t="s">
        <v>235</v>
      </c>
      <c r="G31" s="129"/>
      <c r="H31" s="130"/>
    </row>
    <row r="32" spans="1:8" ht="17.100000000000001" customHeight="1" x14ac:dyDescent="0.2">
      <c r="A32" s="79"/>
      <c r="B32" s="79"/>
      <c r="C32" s="80">
        <v>6</v>
      </c>
      <c r="D32" s="121" t="s">
        <v>24</v>
      </c>
      <c r="E32" s="122" t="s">
        <v>33</v>
      </c>
      <c r="F32" s="129" t="s">
        <v>136</v>
      </c>
      <c r="G32" s="129"/>
      <c r="H32" s="130"/>
    </row>
    <row r="33" spans="1:8" ht="17.100000000000001" customHeight="1" x14ac:dyDescent="0.2">
      <c r="A33" s="79"/>
      <c r="B33" s="79"/>
      <c r="C33" s="80">
        <v>7</v>
      </c>
      <c r="D33" s="121" t="s">
        <v>34</v>
      </c>
      <c r="E33" s="122" t="s">
        <v>35</v>
      </c>
      <c r="F33" s="129" t="s">
        <v>100</v>
      </c>
      <c r="G33" s="129"/>
      <c r="H33" s="130"/>
    </row>
    <row r="34" spans="1:8" ht="17.100000000000001" customHeight="1" x14ac:dyDescent="0.2">
      <c r="A34" s="79"/>
      <c r="B34" s="79"/>
      <c r="C34" s="81">
        <v>8</v>
      </c>
      <c r="D34" s="58" t="s">
        <v>8</v>
      </c>
      <c r="E34" s="59" t="s">
        <v>36</v>
      </c>
      <c r="F34" s="126" t="s">
        <v>251</v>
      </c>
      <c r="G34" s="126"/>
      <c r="H34" s="131"/>
    </row>
    <row r="35" spans="1:8" ht="14.25" x14ac:dyDescent="0.2">
      <c r="A35" s="82"/>
      <c r="B35" s="82"/>
      <c r="C35" s="82"/>
      <c r="D35" s="82"/>
      <c r="E35" s="82"/>
      <c r="F35" s="82"/>
      <c r="G35" s="82"/>
      <c r="H35" s="82"/>
    </row>
    <row r="36" spans="1:8" ht="13.5" thickBot="1" x14ac:dyDescent="0.25">
      <c r="A36" s="67"/>
      <c r="B36" s="67"/>
      <c r="C36" s="67"/>
      <c r="D36" s="67"/>
      <c r="E36" s="67"/>
      <c r="F36" s="67"/>
      <c r="G36" s="67"/>
      <c r="H36" s="67"/>
    </row>
    <row r="37" spans="1:8" ht="20.25" x14ac:dyDescent="0.3">
      <c r="A37" s="83"/>
      <c r="B37" s="83"/>
      <c r="C37" s="70" t="s">
        <v>9</v>
      </c>
      <c r="D37" s="84"/>
      <c r="E37" s="85" t="s">
        <v>27</v>
      </c>
      <c r="F37" s="85">
        <v>1</v>
      </c>
      <c r="G37" s="85">
        <v>2</v>
      </c>
      <c r="H37" s="111">
        <v>3</v>
      </c>
    </row>
    <row r="38" spans="1:8" ht="5.0999999999999996" customHeight="1" x14ac:dyDescent="0.2">
      <c r="A38" s="79"/>
      <c r="B38" s="79"/>
      <c r="C38" s="86"/>
      <c r="D38" s="63"/>
      <c r="E38" s="112"/>
      <c r="F38" s="87"/>
      <c r="G38" s="87"/>
      <c r="H38" s="113"/>
    </row>
    <row r="39" spans="1:8" ht="23.1" customHeight="1" x14ac:dyDescent="0.2">
      <c r="A39" s="79"/>
      <c r="B39" s="79"/>
      <c r="C39" s="86"/>
      <c r="D39" s="104" t="str">
        <f ca="1">'Boys 8 &amp; Under'!A1</f>
        <v>Boys 8 &amp; Under</v>
      </c>
      <c r="E39" s="118" t="s">
        <v>22</v>
      </c>
      <c r="F39" s="87" t="str">
        <f t="array" aca="1" ref="F39:H39" ca="1">IF(SUM(INDIRECT("'"&amp;D39&amp;"'!AJ6:AJ50"))&gt;0,IF(COUNTIF(INDIRECT("'"&amp;D39&amp;"'!AS6:AS51"),F$37:H$37)=0,"",IF(COUNTIF(INDIRECT("'"&amp;D39&amp;"'!AS6:AS51"),F$37:H$37)=1,VLOOKUP(F$37:H$37,INDIRECT("'"&amp;D39&amp;"'!AS6:AT51"),2,FALSE),CONCATENATE("Countback(",COUNTIF(INDIRECT("'"&amp;D39&amp;"'!AS6:AS51"),F$37:H$37)," people)"))),"TBD")</f>
        <v>Charlie Wells</v>
      </c>
      <c r="G39" s="87" t="str">
        <f ca="1"/>
        <v>Finley Jenkins</v>
      </c>
      <c r="H39" s="113" t="str">
        <f ca="1"/>
        <v>Ellis Osmond</v>
      </c>
    </row>
    <row r="40" spans="1:8" ht="23.1" customHeight="1" x14ac:dyDescent="0.2">
      <c r="A40" s="79"/>
      <c r="B40" s="79"/>
      <c r="C40" s="86"/>
      <c r="D40" s="106" t="str">
        <f ca="1">'Girls 8 &amp; Under'!A1</f>
        <v>Girls 8 &amp; Under</v>
      </c>
      <c r="E40" s="118" t="s">
        <v>22</v>
      </c>
      <c r="F40" s="87" t="str">
        <f t="array" aca="1" ref="F40:H40" ca="1">IF(SUM(INDIRECT("'"&amp;D40&amp;"'!AJ6:AJ50"))&gt;0,IF(COUNTIF(INDIRECT("'"&amp;D40&amp;"'!AS6:AS51"),F$37:H$37)=0,"",IF(COUNTIF(INDIRECT("'"&amp;D40&amp;"'!AS6:AS51"),F$37:H$37)=1,VLOOKUP(F$37:H$37,INDIRECT("'"&amp;D40&amp;"'!AS6:AT51"),2,FALSE),CONCATENATE("Countback(",COUNTIF(INDIRECT("'"&amp;D40&amp;"'!AS6:AS51"),F$37:H$37)," people)"))),"TBD")</f>
        <v>Morgan May</v>
      </c>
      <c r="G40" s="87" t="str">
        <f ca="1"/>
        <v>Sasha Williams</v>
      </c>
      <c r="H40" s="113" t="str">
        <f ca="1"/>
        <v>Elodie Drake</v>
      </c>
    </row>
    <row r="41" spans="1:8" ht="23.1" customHeight="1" x14ac:dyDescent="0.2">
      <c r="A41" s="79"/>
      <c r="B41" s="79"/>
      <c r="C41" s="86"/>
      <c r="D41" s="104" t="str">
        <f ca="1">'Boys 8'!A1</f>
        <v>Boys 8</v>
      </c>
      <c r="E41" s="118" t="s">
        <v>22</v>
      </c>
      <c r="F41" s="87" t="str">
        <f t="array" aca="1" ref="F41:H41" ca="1">IF(SUM(INDIRECT("'"&amp;D41&amp;"'!AJ6:AJ50"))&gt;0,IF(COUNTIF(INDIRECT("'"&amp;D41&amp;"'!AS6:AS51"),F$37:H$37)=0,"",IF(COUNTIF(INDIRECT("'"&amp;D41&amp;"'!AS6:AS51"),F$37:H$37)=1,VLOOKUP(F$37:H$37,INDIRECT("'"&amp;D41&amp;"'!AS6:AT51"),2,FALSE),CONCATENATE("Countback(",COUNTIF(INDIRECT("'"&amp;D41&amp;"'!AS6:AS51"),F$37:H$37)," people)"))),"TBD")</f>
        <v>TBD</v>
      </c>
      <c r="G41" s="87" t="str">
        <f ca="1"/>
        <v>TBD</v>
      </c>
      <c r="H41" s="113" t="str">
        <f ca="1"/>
        <v>TBD</v>
      </c>
    </row>
    <row r="42" spans="1:8" ht="23.1" customHeight="1" x14ac:dyDescent="0.2">
      <c r="A42" s="79"/>
      <c r="B42" s="79"/>
      <c r="C42" s="86"/>
      <c r="D42" s="106" t="str">
        <f ca="1">'Boys 9'!A1</f>
        <v>Boys 9</v>
      </c>
      <c r="E42" s="118" t="s">
        <v>22</v>
      </c>
      <c r="F42" s="87" t="str">
        <f t="array" aca="1" ref="F42:H42" ca="1">IF(SUM(INDIRECT("'"&amp;D42&amp;"'!AJ6:AJ50"))&gt;0,IF(COUNTIF(INDIRECT("'"&amp;D42&amp;"'!AS6:AS51"),F$37:H$37)=0,"",IF(COUNTIF(INDIRECT("'"&amp;D42&amp;"'!AS6:AS51"),F$37:H$37)=1,VLOOKUP(F$37:H$37,INDIRECT("'"&amp;D42&amp;"'!AS6:AT51"),2,FALSE),CONCATENATE("Countback(",COUNTIF(INDIRECT("'"&amp;D42&amp;"'!AS6:AS51"),F$37:H$37)," people)"))),"TBD")</f>
        <v>Louis Wilkinson</v>
      </c>
      <c r="G42" s="87" t="str">
        <f ca="1"/>
        <v>Samuel Allen</v>
      </c>
      <c r="H42" s="113" t="str">
        <f ca="1"/>
        <v>Jenson Matts</v>
      </c>
    </row>
    <row r="43" spans="1:8" ht="23.1" customHeight="1" x14ac:dyDescent="0.2">
      <c r="A43" s="79"/>
      <c r="B43" s="79"/>
      <c r="C43" s="86"/>
      <c r="D43" s="104" t="str">
        <f ca="1">'Boys 10-12'!A1</f>
        <v>Boys 10-12</v>
      </c>
      <c r="E43" s="118" t="s">
        <v>22</v>
      </c>
      <c r="F43" s="87" t="str">
        <f t="array" aca="1" ref="F43:H43" ca="1">IF(SUM(INDIRECT("'"&amp;D43&amp;"'!AJ6:AJ50"))&gt;0,IF(COUNTIF(INDIRECT("'"&amp;D43&amp;"'!AS6:AS51"),F$37:H$37)=0,"",IF(COUNTIF(INDIRECT("'"&amp;D43&amp;"'!AS6:AS51"),F$37:H$37)=1,VLOOKUP(F$37:H$37,INDIRECT("'"&amp;D43&amp;"'!AS6:AT51"),2,FALSE),CONCATENATE("Countback(",COUNTIF(INDIRECT("'"&amp;D43&amp;"'!AS6:AS51"),F$37:H$37)," people)"))),"TBD")</f>
        <v>Frank Hayden</v>
      </c>
      <c r="G43" s="87" t="str">
        <f ca="1"/>
        <v>Fletcher Lakeman</v>
      </c>
      <c r="H43" s="113" t="str">
        <f ca="1"/>
        <v>Billy Martin</v>
      </c>
    </row>
    <row r="44" spans="1:8" ht="23.1" customHeight="1" x14ac:dyDescent="0.2">
      <c r="A44" s="79"/>
      <c r="B44" s="79"/>
      <c r="C44" s="86"/>
      <c r="D44" s="104" t="str">
        <f ca="1">'Boys 10+ Back tee'!A1</f>
        <v>Boys 10+ Back tee</v>
      </c>
      <c r="E44" s="118" t="s">
        <v>22</v>
      </c>
      <c r="F44" s="87" t="str">
        <f t="array" aca="1" ref="F44:H44" ca="1">IF(SUM(INDIRECT("'"&amp;D44&amp;"'!AJ6:AJ50"))&gt;0,IF(COUNTIF(INDIRECT("'"&amp;D44&amp;"'!AS6:AS51"),F$37:H$37)=0,"",IF(COUNTIF(INDIRECT("'"&amp;D44&amp;"'!AS6:AS51"),F$37:H$37)=1,VLOOKUP(F$37:H$37,INDIRECT("'"&amp;D44&amp;"'!AS6:AT51"),2,FALSE),CONCATENATE("Countback(",COUNTIF(INDIRECT("'"&amp;D44&amp;"'!AS6:AS51"),F$37:H$37)," people)"))),"TBD")</f>
        <v>Harvey Tucker</v>
      </c>
      <c r="G44" s="87" t="str">
        <f ca="1"/>
        <v>Charlie Meakin</v>
      </c>
      <c r="H44" s="113" t="str">
        <f ca="1"/>
        <v>Barney Overton</v>
      </c>
    </row>
    <row r="45" spans="1:8" ht="23.1" customHeight="1" x14ac:dyDescent="0.2">
      <c r="A45" s="79"/>
      <c r="B45" s="79"/>
      <c r="C45" s="86"/>
      <c r="D45" s="106" t="str">
        <f ca="1">'Girls Hc A'!A1</f>
        <v>Girls Hc A</v>
      </c>
      <c r="E45" s="118" t="s">
        <v>20</v>
      </c>
      <c r="F45" s="87" t="str">
        <f t="array" aca="1" ref="F45:H45" ca="1">IF(SUM(INDIRECT("'"&amp;D45&amp;"'!AJ6:AJ50"))&gt;0,IF(COUNTIF(INDIRECT("'"&amp;D45&amp;"'!AS6:AS51"),F$37:H$37)=0,"",IF(COUNTIF(INDIRECT("'"&amp;D45&amp;"'!AS6:AS51"),F$37:H$37)=1,VLOOKUP(F$37:H$37,INDIRECT("'"&amp;D45&amp;"'!AS6:AT51"),2,FALSE),CONCATENATE("Countback(",COUNTIF(INDIRECT("'"&amp;D45&amp;"'!AS6:AS51"),F$37:H$37)," people)"))),"TBD")</f>
        <v>Emily Harrington</v>
      </c>
      <c r="G45" s="87" t="str">
        <f ca="1"/>
        <v>Evie Brown</v>
      </c>
      <c r="H45" s="113" t="str">
        <f ca="1"/>
        <v>Ailey McColm</v>
      </c>
    </row>
    <row r="46" spans="1:8" ht="23.1" customHeight="1" x14ac:dyDescent="0.2">
      <c r="A46" s="79"/>
      <c r="B46" s="79"/>
      <c r="C46" s="86"/>
      <c r="D46" s="104" t="str">
        <f ca="1">'Girls Hc B'!A1</f>
        <v>Girls Hc B</v>
      </c>
      <c r="E46" s="118" t="s">
        <v>20</v>
      </c>
      <c r="F46" s="87" t="str">
        <f t="array" aca="1" ref="F46:H46" ca="1">IF(SUM(INDIRECT("'"&amp;D46&amp;"'!AJ6:AJ50"))&gt;0,IF(COUNTIF(INDIRECT("'"&amp;D46&amp;"'!AS6:AS51"),F$37:H$37)=0,"",IF(COUNTIF(INDIRECT("'"&amp;D46&amp;"'!AS6:AS51"),F$37:H$37)=1,VLOOKUP(F$37:H$37,INDIRECT("'"&amp;D46&amp;"'!AS6:AT51"),2,FALSE),CONCATENATE("Countback(",COUNTIF(INDIRECT("'"&amp;D46&amp;"'!AS6:AS51"),F$37:H$37)," people)"))),"TBD")</f>
        <v>Harmony Gaskin</v>
      </c>
      <c r="G46" s="87" t="str">
        <f ca="1"/>
        <v>Abi Blunden</v>
      </c>
      <c r="H46" s="113" t="str">
        <f ca="1"/>
        <v>Ava Dobson</v>
      </c>
    </row>
    <row r="47" spans="1:8" ht="23.1" customHeight="1" x14ac:dyDescent="0.2">
      <c r="A47" s="79"/>
      <c r="B47" s="79"/>
      <c r="C47" s="86"/>
      <c r="D47" s="106" t="str">
        <f ca="1">'Boys HC A'!A1</f>
        <v>Boys HC A</v>
      </c>
      <c r="E47" s="118" t="s">
        <v>20</v>
      </c>
      <c r="F47" s="87" t="str">
        <f t="array" aca="1" ref="F47:H47" ca="1">IF(SUM(INDIRECT("'"&amp;D47&amp;"'!AJ6:AJ50"))&gt;0,IF(COUNTIF(INDIRECT("'"&amp;D47&amp;"'!AS6:AS51"),F$37:H$37)=0,"",IF(COUNTIF(INDIRECT("'"&amp;D47&amp;"'!AS6:AS51"),F$37:H$37)=1,VLOOKUP(F$37:H$37,INDIRECT("'"&amp;D47&amp;"'!AS6:AT51"),2,FALSE),CONCATENATE("Countback(",COUNTIF(INDIRECT("'"&amp;D47&amp;"'!AS6:AS51"),F$37:H$37)," people)"))),"TBD")</f>
        <v>Ryan Murphy</v>
      </c>
      <c r="G47" s="87" t="str">
        <f ca="1"/>
        <v>James Filsell</v>
      </c>
      <c r="H47" s="113" t="str">
        <f ca="1"/>
        <v>Luke Hare</v>
      </c>
    </row>
    <row r="48" spans="1:8" ht="23.1" customHeight="1" x14ac:dyDescent="0.2">
      <c r="A48" s="79"/>
      <c r="B48" s="79"/>
      <c r="C48" s="86"/>
      <c r="D48" s="104" t="str">
        <f>'Boys HC B'!A1</f>
        <v>Boys HC B</v>
      </c>
      <c r="E48" s="118" t="s">
        <v>20</v>
      </c>
      <c r="F48" s="87" t="str">
        <f t="array" aca="1" ref="F48:H48" ca="1">IF(SUM(INDIRECT("'"&amp;D48&amp;"'!AJ6:AJ50"))&gt;0,IF(COUNTIF(INDIRECT("'"&amp;D48&amp;"'!AS6:AS51"),F$37:H$37)=0,"",IF(COUNTIF(INDIRECT("'"&amp;D48&amp;"'!AS6:AS51"),F$37:H$37)=1,VLOOKUP(F$37:H$37,INDIRECT("'"&amp;D48&amp;"'!AS6:AT51"),2,FALSE),CONCATENATE("Countback(",COUNTIF(INDIRECT("'"&amp;D48&amp;"'!AS6:AS51"),F$37:H$37)," people)"))),"TBD")</f>
        <v>Alex Harrison</v>
      </c>
      <c r="G48" s="87" t="str">
        <f ca="1"/>
        <v>Damien Davis</v>
      </c>
      <c r="H48" s="113" t="str">
        <f ca="1"/>
        <v>Zach Jelley</v>
      </c>
    </row>
    <row r="49" spans="1:8" ht="23.1" customHeight="1" x14ac:dyDescent="0.2">
      <c r="A49" s="79"/>
      <c r="B49" s="79"/>
      <c r="C49" s="86"/>
      <c r="D49" s="104" t="str">
        <f ca="1">'Boys HC C'!A1</f>
        <v>Boys HC C</v>
      </c>
      <c r="E49" s="118" t="s">
        <v>20</v>
      </c>
      <c r="F49" s="87" t="str">
        <f t="array" aca="1" ref="F49:H49" ca="1">IF(SUM(INDIRECT("'"&amp;D49&amp;"'!AJ6:AJ50"))&gt;0,IF(COUNTIF(INDIRECT("'"&amp;D49&amp;"'!AS6:AS51"),F$37:H$37)=0,"",IF(COUNTIF(INDIRECT("'"&amp;D49&amp;"'!AS6:AS51"),F$37:H$37)=1,VLOOKUP(F$37:H$37,INDIRECT("'"&amp;D49&amp;"'!AS6:AT51"),2,FALSE),CONCATENATE("Countback(",COUNTIF(INDIRECT("'"&amp;D49&amp;"'!AS6:AS51"),F$37:H$37)," people)"))),"TBD")</f>
        <v>Zach Couling</v>
      </c>
      <c r="G49" s="87" t="str">
        <f ca="1"/>
        <v>Brynmor Truman</v>
      </c>
      <c r="H49" s="113" t="str">
        <f ca="1"/>
        <v>Max Baker</v>
      </c>
    </row>
    <row r="50" spans="1:8" ht="23.1" customHeight="1" thickBot="1" x14ac:dyDescent="0.25">
      <c r="C50" s="88"/>
      <c r="D50" s="105" t="str">
        <f ca="1">'Boys HC D'!A1</f>
        <v>Boys HC D</v>
      </c>
      <c r="E50" s="119" t="s">
        <v>20</v>
      </c>
      <c r="F50" s="66" t="str">
        <f t="array" aca="1" ref="F50:H50" ca="1">IF(SUM(INDIRECT("'"&amp;D50&amp;"'!AJ6:AJ50"))&gt;0,IF(COUNTIF(INDIRECT("'"&amp;D50&amp;"'!AS6:AS51"),F$37:H$37)=0,"",IF(COUNTIF(INDIRECT("'"&amp;D50&amp;"'!AS6:AS51"),F$37:H$37)=1,VLOOKUP(F$37:H$37,INDIRECT("'"&amp;D50&amp;"'!AS6:AT51"),2,FALSE),CONCATENATE("Countback(",COUNTIF(INDIRECT("'"&amp;D50&amp;"'!AS6:AS51"),F$37:H$37)," people)"))),"TBD")</f>
        <v>William Barnes</v>
      </c>
      <c r="G50" s="66" t="str">
        <f ca="1"/>
        <v>Oren Scammell</v>
      </c>
      <c r="H50" s="114" t="str">
        <f ca="1"/>
        <v>Jack Davis</v>
      </c>
    </row>
  </sheetData>
  <sheetProtection selectLockedCells="1"/>
  <mergeCells count="16">
    <mergeCell ref="F11:H11"/>
    <mergeCell ref="F12:H12"/>
    <mergeCell ref="F13:H13"/>
    <mergeCell ref="F7:H7"/>
    <mergeCell ref="F8:H8"/>
    <mergeCell ref="F9:H9"/>
    <mergeCell ref="F10:H10"/>
    <mergeCell ref="F14:H14"/>
    <mergeCell ref="F27:H27"/>
    <mergeCell ref="F34:H34"/>
    <mergeCell ref="F29:H29"/>
    <mergeCell ref="F31:H31"/>
    <mergeCell ref="F28:H28"/>
    <mergeCell ref="F32:H32"/>
    <mergeCell ref="F33:H33"/>
    <mergeCell ref="F30:H30"/>
  </mergeCells>
  <phoneticPr fontId="38" type="noConversion"/>
  <conditionalFormatting sqref="F19:H20 F39:H39 F41:H41 F43:H44 F46:H47">
    <cfRule type="expression" dxfId="172" priority="12" stopIfTrue="1">
      <formula>NOT(ISERROR(SEARCH("Countback",F19)))</formula>
    </cfRule>
  </conditionalFormatting>
  <conditionalFormatting sqref="F40:H40">
    <cfRule type="expression" dxfId="171" priority="10" stopIfTrue="1">
      <formula>NOT(ISERROR(SEARCH("Countback",F40)))</formula>
    </cfRule>
  </conditionalFormatting>
  <conditionalFormatting sqref="F42:H42">
    <cfRule type="expression" dxfId="170" priority="9" stopIfTrue="1">
      <formula>NOT(ISERROR(SEARCH("Countback",F42)))</formula>
    </cfRule>
  </conditionalFormatting>
  <conditionalFormatting sqref="F45:H45">
    <cfRule type="expression" dxfId="169" priority="8" stopIfTrue="1">
      <formula>NOT(ISERROR(SEARCH("Countback",F45)))</formula>
    </cfRule>
  </conditionalFormatting>
  <conditionalFormatting sqref="F48:H48">
    <cfRule type="expression" dxfId="168" priority="7" stopIfTrue="1">
      <formula>NOT(ISERROR(SEARCH("Countback",F48)))</formula>
    </cfRule>
  </conditionalFormatting>
  <conditionalFormatting sqref="F49:H49">
    <cfRule type="expression" dxfId="167" priority="6" stopIfTrue="1">
      <formula>NOT(ISERROR(SEARCH("Countback",F49)))</formula>
    </cfRule>
  </conditionalFormatting>
  <conditionalFormatting sqref="E39">
    <cfRule type="expression" dxfId="166" priority="5" stopIfTrue="1">
      <formula>NOT(ISERROR(SEARCH("Countback",E39)))</formula>
    </cfRule>
  </conditionalFormatting>
  <conditionalFormatting sqref="E40">
    <cfRule type="expression" dxfId="165" priority="4" stopIfTrue="1">
      <formula>NOT(ISERROR(SEARCH("Countback",E40)))</formula>
    </cfRule>
  </conditionalFormatting>
  <conditionalFormatting sqref="E41:E50">
    <cfRule type="expression" dxfId="164" priority="3" stopIfTrue="1">
      <formula>NOT(ISERROR(SEARCH("Countback",E41)))</formula>
    </cfRule>
  </conditionalFormatting>
  <conditionalFormatting sqref="E19">
    <cfRule type="expression" dxfId="163" priority="2" stopIfTrue="1">
      <formula>NOT(ISERROR(SEARCH("Countback",E19)))</formula>
    </cfRule>
  </conditionalFormatting>
  <conditionalFormatting sqref="E20">
    <cfRule type="expression" dxfId="162" priority="1" stopIfTrue="1">
      <formula>NOT(ISERROR(SEARCH("Countback",E20)))</formula>
    </cfRule>
  </conditionalFormatting>
  <dataValidations count="1">
    <dataValidation type="list" allowBlank="1" showInputMessage="1" showErrorMessage="1" sqref="E39:E50 E19:E20" xr:uid="{677E2F08-3F54-384D-9477-1EB14A80B5A9}">
      <formula1>"Gross,Nett"</formula1>
    </dataValidation>
  </dataValidations>
  <pageMargins left="0.75" right="0.75" top="1" bottom="1" header="0.5" footer="0.5"/>
  <pageSetup paperSize="9" orientation="portrait" horizontalDpi="4294967292" verticalDpi="429496729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autoPageBreaks="0"/>
  </sheetPr>
  <dimension ref="A1:AU51"/>
  <sheetViews>
    <sheetView workbookViewId="0">
      <selection activeCell="F28" sqref="F28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8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4" t="str">
        <f>Leaderboards!D27</f>
        <v>Isle of Purbeck</v>
      </c>
      <c r="D3" s="135"/>
      <c r="E3" s="19"/>
      <c r="F3" s="134" t="str">
        <f>Leaderboards!D28</f>
        <v>Wessex</v>
      </c>
      <c r="G3" s="135"/>
      <c r="H3" s="19"/>
      <c r="I3" s="134" t="str">
        <f>Leaderboards!D29</f>
        <v>Stur Marshall</v>
      </c>
      <c r="J3" s="135"/>
      <c r="K3" s="19"/>
      <c r="L3" s="134" t="str">
        <f>Leaderboards!D30</f>
        <v>Highcliffe Castle</v>
      </c>
      <c r="M3" s="135"/>
      <c r="N3" s="19"/>
      <c r="O3" s="134" t="str">
        <f>Leaderboards!D31</f>
        <v>Ferndown Forest</v>
      </c>
      <c r="P3" s="135"/>
      <c r="Q3" s="19"/>
      <c r="R3" s="134" t="str">
        <f>Leaderboards!D32</f>
        <v>Crane Valley</v>
      </c>
      <c r="S3" s="135"/>
      <c r="T3" s="19"/>
      <c r="U3" s="134" t="str">
        <f>Leaderboards!D33</f>
        <v>Canford School</v>
      </c>
      <c r="V3" s="135"/>
      <c r="W3" s="19"/>
      <c r="X3" s="134" t="str">
        <f>Leaderboards!D34</f>
        <v>Stur Marshall</v>
      </c>
      <c r="Y3" s="13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95" t="s">
        <v>14</v>
      </c>
      <c r="AK3" s="95" t="s">
        <v>15</v>
      </c>
      <c r="AL3" s="95" t="s">
        <v>16</v>
      </c>
      <c r="AM3" s="95" t="s">
        <v>15</v>
      </c>
      <c r="AN3" s="95" t="s">
        <v>17</v>
      </c>
      <c r="AO3" s="95" t="s">
        <v>15</v>
      </c>
      <c r="AP3" s="95"/>
      <c r="AQ3" s="95" t="s">
        <v>18</v>
      </c>
      <c r="AR3" s="95"/>
      <c r="AS3" s="95" t="s">
        <v>19</v>
      </c>
      <c r="AT3" s="35"/>
      <c r="AU3" s="95"/>
    </row>
    <row r="4" spans="1:47" ht="14.25" x14ac:dyDescent="0.2">
      <c r="A4" s="20"/>
      <c r="B4" s="21"/>
      <c r="C4" s="22" t="str">
        <f>Leaderboards!E41</f>
        <v>Gross</v>
      </c>
      <c r="D4" s="23" t="s">
        <v>21</v>
      </c>
      <c r="E4" s="24"/>
      <c r="F4" s="22" t="str">
        <f>$C$4</f>
        <v>Gross</v>
      </c>
      <c r="G4" s="23" t="s">
        <v>21</v>
      </c>
      <c r="H4" s="24"/>
      <c r="I4" s="22" t="str">
        <f>$C$4</f>
        <v>Gross</v>
      </c>
      <c r="J4" s="23" t="s">
        <v>21</v>
      </c>
      <c r="K4" s="24"/>
      <c r="L4" s="22" t="str">
        <f>$C$4</f>
        <v>Gross</v>
      </c>
      <c r="M4" s="23" t="s">
        <v>21</v>
      </c>
      <c r="N4" s="24"/>
      <c r="O4" s="22" t="str">
        <f>$C$4</f>
        <v>Gross</v>
      </c>
      <c r="P4" s="23" t="s">
        <v>21</v>
      </c>
      <c r="Q4" s="24"/>
      <c r="R4" s="22" t="str">
        <f>$C$4</f>
        <v>Gross</v>
      </c>
      <c r="S4" s="23" t="s">
        <v>21</v>
      </c>
      <c r="T4" s="24"/>
      <c r="U4" s="22" t="str">
        <f>$C$4</f>
        <v>Gross</v>
      </c>
      <c r="V4" s="23" t="s">
        <v>21</v>
      </c>
      <c r="W4" s="24"/>
      <c r="X4" s="22" t="str">
        <f>$C$4</f>
        <v>Gross</v>
      </c>
      <c r="Y4" s="23" t="s">
        <v>21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/>
      <c r="B6" s="26"/>
      <c r="C6" s="89"/>
      <c r="D6" s="7" t="str">
        <f>IF(AND(ISNUMBER(C6),C6&gt;0),MAX(1,IF(ISNUMBER(C6),21-RANK(C6,C$6:C$51,TRUE),0)),"")</f>
        <v/>
      </c>
      <c r="F6" s="29"/>
      <c r="G6" s="7" t="str">
        <f>IF(AND(ISNUMBER(F6),F6&gt;0),MAX(1,IF(ISNUMBER(F6),21-RANK(F6,F$6:F$51,TRUE),0)),"")</f>
        <v/>
      </c>
      <c r="I6" s="29"/>
      <c r="J6" s="7" t="str">
        <f>IF(AND(ISNUMBER(I6),I6&gt;0),MAX(1,IF(ISNUMBER(I6),21-RANK(I6,I$6:I$51,TRUE),0)),"")</f>
        <v/>
      </c>
      <c r="L6" s="29"/>
      <c r="M6" s="7" t="str">
        <f>IF(AND(ISNUMBER(L6),L6&gt;0),MAX(1,IF(ISNUMBER(L6),21-RANK(L6,L$6:L$51,TRUE),0)),"")</f>
        <v/>
      </c>
      <c r="O6" s="29"/>
      <c r="P6" s="7" t="str">
        <f>IF(AND(ISNUMBER(O6),O6&gt;0),MAX(1,IF(ISNUMBER(O6),21-RANK(O6,O$6:O$51,TRUE),0)),"")</f>
        <v/>
      </c>
      <c r="Q6" s="8"/>
      <c r="R6" s="29"/>
      <c r="S6" s="7" t="str">
        <f>IF(AND(ISNUMBER(R6),R6&gt;0),MAX(1,IF(ISNUMBER(R6),21-RANK(R6,R$6:R$51,TRUE),0)),"")</f>
        <v/>
      </c>
      <c r="T6" s="8"/>
      <c r="U6" s="34"/>
      <c r="V6" s="7" t="str">
        <f>IF(AND(ISNUMBER(U6),U6&gt;0),MAX(1,IF(ISNUMBER(U6),21-RANK(U6,U$6:U$51,TRUE),0)),"")</f>
        <v/>
      </c>
      <c r="W6" s="8"/>
      <c r="X6" s="29"/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7" x14ac:dyDescent="0.2">
      <c r="A7" s="27"/>
      <c r="B7" s="26"/>
      <c r="C7" s="28"/>
      <c r="D7" s="7" t="str">
        <f t="shared" ref="D7:D51" si="0">IF(AND(ISNUMBER(C7),C7&gt;0),MAX(1,IF(ISNUMBER(C7),21-RANK(C7,C$6:C$51,TRUE),0)),"")</f>
        <v/>
      </c>
      <c r="F7" s="90"/>
      <c r="G7" s="7" t="str">
        <f t="shared" ref="G7:G51" si="1">IF(AND(ISNUMBER(F7),F7&gt;0),MAX(1,IF(ISNUMBER(F7),21-RANK(F7,F$6:F$51,TRUE),0)),"")</f>
        <v/>
      </c>
      <c r="I7" s="29"/>
      <c r="J7" s="7" t="str">
        <f t="shared" ref="J7:J51" si="2">IF(AND(ISNUMBER(I7),I7&gt;0),MAX(1,IF(ISNUMBER(I7),21-RANK(I7,I$6:I$51,TRUE),0)),"")</f>
        <v/>
      </c>
      <c r="L7" s="34"/>
      <c r="M7" s="7" t="str">
        <f t="shared" ref="M7:M51" si="3">IF(AND(ISNUMBER(L7),L7&gt;0),MAX(1,IF(ISNUMBER(L7),21-RANK(L7,L$6:L$51,TRUE),0)),"")</f>
        <v/>
      </c>
      <c r="O7" s="29"/>
      <c r="P7" s="7" t="str">
        <f t="shared" ref="P7:P51" si="4">IF(AND(ISNUMBER(O7),O7&gt;0),MAX(1,IF(ISNUMBER(O7),21-RANK(O7,O$6:O$51,TRUE),0)),"")</f>
        <v/>
      </c>
      <c r="Q7" s="8"/>
      <c r="R7" s="29"/>
      <c r="S7" s="7" t="str">
        <f t="shared" ref="S7:S51" si="5">IF(AND(ISNUMBER(R7),R7&gt;0),MAX(1,IF(ISNUMBER(R7),21-RANK(R7,R$6:R$51,TRUE),0)),"")</f>
        <v/>
      </c>
      <c r="T7" s="8"/>
      <c r="U7" s="34"/>
      <c r="V7" s="7" t="str">
        <f t="shared" ref="V7:V51" si="6">IF(AND(ISNUMBER(U7),U7&gt;0),MAX(1,IF(ISNUMBER(U7),21-RANK(U7,U$6:U$51,TRUE),0)),"")</f>
        <v/>
      </c>
      <c r="W7" s="8"/>
      <c r="X7" s="34"/>
      <c r="Y7" s="7" t="str">
        <f t="shared" ref="Y7:Y51" si="7">IF(AND(ISNUMBER(X7),X7&gt;0),MAX(1,IF(ISNUMBER(X7),21-RANK(X7,X$6:X$51,TRUE),0)),"")</f>
        <v/>
      </c>
      <c r="Z7" s="8"/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ref="AJ7:AJ49" si="8">IF(A7&gt;0,LARGE(AA7:AH7,1)+LARGE(AA7:AH7,2)+LARGE(AA7:AH7,3)+LARGE(AA7:AH7,4),0)</f>
        <v>0</v>
      </c>
      <c r="AK7" s="6">
        <v>0</v>
      </c>
      <c r="AL7" s="6">
        <f t="shared" ref="AL7:AL20" si="9">IF(A7&gt;0,LARGE(AA7:AH7,1)+LARGE(AA7:AH7,2)+LARGE(AA7:AH7,3)+LARGE(AA7:AH7,4)+LARGE(AA7:AH7,5),0)</f>
        <v>0</v>
      </c>
      <c r="AM7" s="6">
        <v>0</v>
      </c>
      <c r="AN7" s="6">
        <f t="shared" ref="AN7:AN33" si="10">IF(A7&gt;0,LARGE(AA7:AH7,1)+LARGE(AA7:AH7,2)+LARGE(AA7:AH7,3)+LARGE(AA7:AH7,4)+LARGE(AA7:AH7,5)+LARGE(AA7:AH7,6),0)</f>
        <v>0</v>
      </c>
      <c r="AO7" s="6">
        <v>0</v>
      </c>
      <c r="AQ7" s="6">
        <v>1000000</v>
      </c>
      <c r="AS7" s="6" t="str">
        <v/>
      </c>
      <c r="AT7" s="7" t="str">
        <v/>
      </c>
    </row>
    <row r="8" spans="1:47" x14ac:dyDescent="0.2">
      <c r="A8" s="33"/>
      <c r="B8" s="26"/>
      <c r="C8" s="28"/>
      <c r="D8" s="7" t="str">
        <f t="shared" si="0"/>
        <v/>
      </c>
      <c r="F8" s="30"/>
      <c r="G8" s="7" t="str">
        <f t="shared" si="1"/>
        <v/>
      </c>
      <c r="I8" s="29"/>
      <c r="J8" s="7" t="str">
        <f t="shared" si="2"/>
        <v/>
      </c>
      <c r="L8" s="29"/>
      <c r="M8" s="7" t="str">
        <f t="shared" si="3"/>
        <v/>
      </c>
      <c r="O8" s="29"/>
      <c r="P8" s="7" t="str">
        <f t="shared" si="4"/>
        <v/>
      </c>
      <c r="Q8" s="8"/>
      <c r="R8" s="29"/>
      <c r="S8" s="7" t="str">
        <f t="shared" si="5"/>
        <v/>
      </c>
      <c r="T8" s="8"/>
      <c r="U8" s="29"/>
      <c r="V8" s="7" t="str">
        <f t="shared" si="6"/>
        <v/>
      </c>
      <c r="W8" s="8"/>
      <c r="X8" s="29"/>
      <c r="Y8" s="7" t="str">
        <f t="shared" si="7"/>
        <v/>
      </c>
      <c r="Z8" s="8"/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/>
      <c r="AJ8" s="36">
        <f t="shared" si="8"/>
        <v>0</v>
      </c>
      <c r="AK8" s="6">
        <v>0</v>
      </c>
      <c r="AL8" s="6">
        <f t="shared" si="9"/>
        <v>0</v>
      </c>
      <c r="AM8" s="6">
        <v>0</v>
      </c>
      <c r="AN8" s="6">
        <f t="shared" si="10"/>
        <v>0</v>
      </c>
      <c r="AO8" s="6">
        <v>0</v>
      </c>
      <c r="AQ8" s="6">
        <v>1000000</v>
      </c>
      <c r="AS8" s="6" t="str">
        <v/>
      </c>
      <c r="AT8" s="7" t="str">
        <v/>
      </c>
    </row>
    <row r="9" spans="1:47" x14ac:dyDescent="0.2">
      <c r="A9" s="33"/>
      <c r="B9" s="26"/>
      <c r="C9" s="28"/>
      <c r="D9" s="7" t="str">
        <f t="shared" si="0"/>
        <v/>
      </c>
      <c r="F9" s="90"/>
      <c r="G9" s="7" t="str">
        <f t="shared" si="1"/>
        <v/>
      </c>
      <c r="I9" s="34"/>
      <c r="J9" s="7" t="str">
        <f t="shared" si="2"/>
        <v/>
      </c>
      <c r="L9" s="29"/>
      <c r="M9" s="7" t="str">
        <f t="shared" si="3"/>
        <v/>
      </c>
      <c r="O9" s="29"/>
      <c r="P9" s="7" t="str">
        <f t="shared" si="4"/>
        <v/>
      </c>
      <c r="Q9" s="8"/>
      <c r="R9" s="29"/>
      <c r="S9" s="7" t="str">
        <f t="shared" si="5"/>
        <v/>
      </c>
      <c r="T9" s="8"/>
      <c r="U9" s="34"/>
      <c r="V9" s="7" t="str">
        <f t="shared" si="6"/>
        <v/>
      </c>
      <c r="W9" s="8"/>
      <c r="X9" s="34"/>
      <c r="Y9" s="7" t="str">
        <f t="shared" si="7"/>
        <v/>
      </c>
      <c r="Z9" s="8"/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0</v>
      </c>
      <c r="AK9" s="6">
        <v>0</v>
      </c>
      <c r="AL9" s="6">
        <f t="shared" si="9"/>
        <v>0</v>
      </c>
      <c r="AM9" s="6">
        <v>0</v>
      </c>
      <c r="AN9" s="6">
        <f t="shared" si="10"/>
        <v>0</v>
      </c>
      <c r="AO9" s="6">
        <v>0</v>
      </c>
      <c r="AQ9" s="6">
        <v>1000000</v>
      </c>
      <c r="AS9" s="6" t="str">
        <v/>
      </c>
      <c r="AT9" s="7" t="str">
        <v/>
      </c>
    </row>
    <row r="10" spans="1:47" x14ac:dyDescent="0.2">
      <c r="A10" s="33"/>
      <c r="B10" s="26"/>
      <c r="C10" s="28"/>
      <c r="D10" s="7" t="str">
        <f t="shared" si="0"/>
        <v/>
      </c>
      <c r="F10" s="90"/>
      <c r="G10" s="7" t="str">
        <f t="shared" si="1"/>
        <v/>
      </c>
      <c r="I10" s="29"/>
      <c r="J10" s="7" t="str">
        <f t="shared" si="2"/>
        <v/>
      </c>
      <c r="L10" s="34"/>
      <c r="M10" s="7" t="str">
        <f t="shared" si="3"/>
        <v/>
      </c>
      <c r="O10" s="29"/>
      <c r="P10" s="7" t="str">
        <f t="shared" si="4"/>
        <v/>
      </c>
      <c r="Q10" s="8"/>
      <c r="R10" s="34"/>
      <c r="S10" s="7" t="str">
        <f t="shared" si="5"/>
        <v/>
      </c>
      <c r="T10" s="8"/>
      <c r="U10" s="34"/>
      <c r="V10" s="7" t="str">
        <f t="shared" si="6"/>
        <v/>
      </c>
      <c r="W10" s="8"/>
      <c r="X10" s="29"/>
      <c r="Y10" s="7" t="str">
        <f t="shared" si="7"/>
        <v/>
      </c>
      <c r="Z10" s="8"/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36">
        <f t="shared" si="8"/>
        <v>0</v>
      </c>
      <c r="AK10" s="6">
        <v>0</v>
      </c>
      <c r="AL10" s="6">
        <f t="shared" si="9"/>
        <v>0</v>
      </c>
      <c r="AM10" s="6">
        <v>0</v>
      </c>
      <c r="AN10" s="6">
        <f t="shared" si="10"/>
        <v>0</v>
      </c>
      <c r="AO10" s="6">
        <v>0</v>
      </c>
      <c r="AQ10" s="6">
        <v>1000000</v>
      </c>
      <c r="AS10" s="6" t="str">
        <v/>
      </c>
      <c r="AT10" s="7" t="str">
        <v/>
      </c>
    </row>
    <row r="11" spans="1:47" x14ac:dyDescent="0.2">
      <c r="A11" s="27"/>
      <c r="B11" s="26"/>
      <c r="C11" s="28"/>
      <c r="D11" s="7" t="str">
        <f t="shared" si="0"/>
        <v/>
      </c>
      <c r="F11" s="90"/>
      <c r="G11" s="7" t="str">
        <f t="shared" si="1"/>
        <v/>
      </c>
      <c r="I11" s="29"/>
      <c r="J11" s="7" t="str">
        <f t="shared" si="2"/>
        <v/>
      </c>
      <c r="L11" s="34"/>
      <c r="M11" s="7" t="str">
        <f t="shared" si="3"/>
        <v/>
      </c>
      <c r="O11" s="34"/>
      <c r="P11" s="7" t="str">
        <f t="shared" si="4"/>
        <v/>
      </c>
      <c r="Q11" s="8"/>
      <c r="R11" s="34"/>
      <c r="S11" s="7" t="str">
        <f t="shared" si="5"/>
        <v/>
      </c>
      <c r="T11" s="8"/>
      <c r="U11" s="29"/>
      <c r="V11" s="7" t="str">
        <f t="shared" si="6"/>
        <v/>
      </c>
      <c r="W11" s="8"/>
      <c r="X11" s="29"/>
      <c r="Y11" s="7" t="str">
        <f t="shared" si="7"/>
        <v/>
      </c>
      <c r="Z11" s="8"/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8"/>
        <v>0</v>
      </c>
      <c r="AK11" s="6">
        <v>0</v>
      </c>
      <c r="AL11" s="6">
        <f t="shared" si="9"/>
        <v>0</v>
      </c>
      <c r="AM11" s="6">
        <v>0</v>
      </c>
      <c r="AN11" s="6">
        <f t="shared" si="10"/>
        <v>0</v>
      </c>
      <c r="AO11" s="6">
        <v>0</v>
      </c>
      <c r="AQ11" s="6">
        <v>1000000</v>
      </c>
      <c r="AS11" s="6" t="str">
        <v/>
      </c>
      <c r="AT11" s="7" t="str">
        <v/>
      </c>
    </row>
    <row r="12" spans="1:47" x14ac:dyDescent="0.2">
      <c r="A12" s="33"/>
      <c r="B12" s="26"/>
      <c r="C12" s="101"/>
      <c r="D12" s="7" t="str">
        <f t="shared" si="0"/>
        <v/>
      </c>
      <c r="F12" s="29"/>
      <c r="G12" s="7" t="str">
        <f t="shared" si="1"/>
        <v/>
      </c>
      <c r="I12" s="29"/>
      <c r="J12" s="7" t="str">
        <f t="shared" si="2"/>
        <v/>
      </c>
      <c r="L12" s="29"/>
      <c r="M12" s="7" t="str">
        <f t="shared" si="3"/>
        <v/>
      </c>
      <c r="O12" s="29"/>
      <c r="P12" s="7" t="str">
        <f t="shared" si="4"/>
        <v/>
      </c>
      <c r="Q12" s="8"/>
      <c r="R12" s="34"/>
      <c r="S12" s="7" t="str">
        <f t="shared" si="5"/>
        <v/>
      </c>
      <c r="T12" s="8"/>
      <c r="U12" s="34"/>
      <c r="V12" s="7" t="str">
        <f t="shared" si="6"/>
        <v/>
      </c>
      <c r="W12" s="8"/>
      <c r="X12" s="34"/>
      <c r="Y12" s="7" t="str">
        <f t="shared" si="7"/>
        <v/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0</v>
      </c>
      <c r="AK12" s="6">
        <v>0</v>
      </c>
      <c r="AL12" s="6">
        <f t="shared" si="9"/>
        <v>0</v>
      </c>
      <c r="AM12" s="6">
        <v>0</v>
      </c>
      <c r="AN12" s="6">
        <f t="shared" si="10"/>
        <v>0</v>
      </c>
      <c r="AO12" s="6">
        <v>0</v>
      </c>
      <c r="AQ12" s="6">
        <v>1000000</v>
      </c>
      <c r="AS12" s="6" t="str">
        <v/>
      </c>
      <c r="AT12" s="7" t="str">
        <v/>
      </c>
    </row>
    <row r="13" spans="1:47" ht="12" customHeight="1" x14ac:dyDescent="0.2">
      <c r="A13" s="100"/>
      <c r="B13" s="26"/>
      <c r="C13" s="28"/>
      <c r="D13" s="7" t="str">
        <f t="shared" si="0"/>
        <v/>
      </c>
      <c r="F13" s="34"/>
      <c r="G13" s="7" t="str">
        <f t="shared" si="1"/>
        <v/>
      </c>
      <c r="I13" s="29"/>
      <c r="J13" s="7" t="str">
        <f t="shared" si="2"/>
        <v/>
      </c>
      <c r="L13" s="29"/>
      <c r="M13" s="7" t="str">
        <f t="shared" si="3"/>
        <v/>
      </c>
      <c r="O13" s="29"/>
      <c r="P13" s="7" t="str">
        <f t="shared" si="4"/>
        <v/>
      </c>
      <c r="Q13" s="8"/>
      <c r="R13" s="29"/>
      <c r="S13" s="7" t="str">
        <f t="shared" si="5"/>
        <v/>
      </c>
      <c r="T13" s="8"/>
      <c r="U13" s="29"/>
      <c r="V13" s="7" t="str">
        <f t="shared" si="6"/>
        <v/>
      </c>
      <c r="W13" s="8"/>
      <c r="X13" s="29"/>
      <c r="Y13" s="7" t="str">
        <f t="shared" si="7"/>
        <v/>
      </c>
      <c r="Z13" s="8"/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36">
        <f t="shared" si="8"/>
        <v>0</v>
      </c>
      <c r="AK13" s="6">
        <v>0</v>
      </c>
      <c r="AL13" s="6">
        <f t="shared" si="9"/>
        <v>0</v>
      </c>
      <c r="AM13" s="6">
        <v>0</v>
      </c>
      <c r="AN13" s="6">
        <f t="shared" si="10"/>
        <v>0</v>
      </c>
      <c r="AO13" s="6">
        <v>0</v>
      </c>
      <c r="AQ13" s="6">
        <v>1000000</v>
      </c>
      <c r="AS13" s="6" t="str">
        <v/>
      </c>
      <c r="AT13" s="7" t="str">
        <v/>
      </c>
    </row>
    <row r="14" spans="1:47" x14ac:dyDescent="0.2">
      <c r="A14" s="27"/>
      <c r="B14" s="26"/>
      <c r="C14" s="28"/>
      <c r="D14" s="7" t="str">
        <f t="shared" si="0"/>
        <v/>
      </c>
      <c r="F14" s="34"/>
      <c r="G14" s="7" t="str">
        <f t="shared" si="1"/>
        <v/>
      </c>
      <c r="I14" s="34"/>
      <c r="J14" s="7" t="str">
        <f t="shared" si="2"/>
        <v/>
      </c>
      <c r="L14" s="29"/>
      <c r="M14" s="7" t="str">
        <f t="shared" si="3"/>
        <v/>
      </c>
      <c r="O14" s="29"/>
      <c r="P14" s="7" t="str">
        <f t="shared" si="4"/>
        <v/>
      </c>
      <c r="Q14" s="8"/>
      <c r="R14" s="29"/>
      <c r="S14" s="7" t="str">
        <f t="shared" si="5"/>
        <v/>
      </c>
      <c r="T14" s="8"/>
      <c r="U14" s="29"/>
      <c r="V14" s="7" t="str">
        <f t="shared" si="6"/>
        <v/>
      </c>
      <c r="W14" s="8"/>
      <c r="X14" s="29"/>
      <c r="Y14" s="7" t="str">
        <f t="shared" si="7"/>
        <v/>
      </c>
      <c r="Z14" s="8"/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0</v>
      </c>
      <c r="AK14" s="6">
        <v>0</v>
      </c>
      <c r="AL14" s="6">
        <f t="shared" si="9"/>
        <v>0</v>
      </c>
      <c r="AM14" s="6">
        <v>0</v>
      </c>
      <c r="AN14" s="6">
        <f t="shared" si="10"/>
        <v>0</v>
      </c>
      <c r="AO14" s="6">
        <v>0</v>
      </c>
      <c r="AQ14" s="6">
        <v>1000000</v>
      </c>
      <c r="AS14" s="6" t="str">
        <v/>
      </c>
      <c r="AT14" s="7" t="str">
        <v/>
      </c>
    </row>
    <row r="15" spans="1:47" x14ac:dyDescent="0.2">
      <c r="A15" s="27"/>
      <c r="B15" s="26"/>
      <c r="C15" s="28"/>
      <c r="D15" s="7" t="str">
        <f t="shared" si="0"/>
        <v/>
      </c>
      <c r="F15" s="90"/>
      <c r="G15" s="7" t="str">
        <f t="shared" si="1"/>
        <v/>
      </c>
      <c r="I15" s="29"/>
      <c r="J15" s="7" t="str">
        <f t="shared" si="2"/>
        <v/>
      </c>
      <c r="L15" s="34"/>
      <c r="M15" s="7" t="str">
        <f t="shared" si="3"/>
        <v/>
      </c>
      <c r="O15" s="34"/>
      <c r="P15" s="7" t="str">
        <f t="shared" si="4"/>
        <v/>
      </c>
      <c r="Q15" s="8"/>
      <c r="R15" s="34"/>
      <c r="S15" s="7" t="str">
        <f t="shared" si="5"/>
        <v/>
      </c>
      <c r="T15" s="8"/>
      <c r="U15" s="29"/>
      <c r="V15" s="7" t="str">
        <f t="shared" si="6"/>
        <v/>
      </c>
      <c r="W15" s="8"/>
      <c r="X15" s="29"/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0</v>
      </c>
      <c r="AK15" s="6">
        <v>0</v>
      </c>
      <c r="AL15" s="6">
        <f t="shared" si="9"/>
        <v>0</v>
      </c>
      <c r="AM15" s="6">
        <v>0</v>
      </c>
      <c r="AN15" s="6">
        <f t="shared" si="10"/>
        <v>0</v>
      </c>
      <c r="AO15" s="6">
        <v>0</v>
      </c>
      <c r="AQ15" s="6">
        <v>1000000</v>
      </c>
      <c r="AS15" s="6" t="str">
        <v/>
      </c>
      <c r="AT15" s="7" t="str">
        <v/>
      </c>
    </row>
    <row r="16" spans="1:47" x14ac:dyDescent="0.2">
      <c r="A16" s="91"/>
      <c r="B16" s="26"/>
      <c r="C16" s="28"/>
      <c r="D16" s="7" t="str">
        <f t="shared" si="0"/>
        <v/>
      </c>
      <c r="F16" s="29"/>
      <c r="G16" s="7" t="str">
        <f t="shared" si="1"/>
        <v/>
      </c>
      <c r="I16" s="34"/>
      <c r="J16" s="7" t="str">
        <f t="shared" si="2"/>
        <v/>
      </c>
      <c r="L16" s="29"/>
      <c r="M16" s="7" t="str">
        <f t="shared" si="3"/>
        <v/>
      </c>
      <c r="O16" s="34"/>
      <c r="P16" s="7" t="str">
        <f t="shared" si="4"/>
        <v/>
      </c>
      <c r="Q16" s="8"/>
      <c r="R16" s="34"/>
      <c r="S16" s="7" t="str">
        <f t="shared" si="5"/>
        <v/>
      </c>
      <c r="T16" s="8"/>
      <c r="U16" s="34"/>
      <c r="V16" s="7" t="str">
        <f t="shared" si="6"/>
        <v/>
      </c>
      <c r="W16" s="8"/>
      <c r="X16" s="34"/>
      <c r="Y16" s="7" t="str">
        <f t="shared" si="7"/>
        <v/>
      </c>
      <c r="Z16" s="8"/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0</v>
      </c>
      <c r="AK16" s="6">
        <v>0</v>
      </c>
      <c r="AL16" s="6">
        <f t="shared" si="9"/>
        <v>0</v>
      </c>
      <c r="AM16" s="6">
        <v>0</v>
      </c>
      <c r="AN16" s="6">
        <f t="shared" si="10"/>
        <v>0</v>
      </c>
      <c r="AO16" s="6">
        <v>0</v>
      </c>
      <c r="AQ16" s="6">
        <v>1000000</v>
      </c>
      <c r="AS16" s="6" t="str">
        <v/>
      </c>
      <c r="AT16" s="7" t="str">
        <v/>
      </c>
    </row>
    <row r="17" spans="1:46" x14ac:dyDescent="0.2">
      <c r="A17" s="91"/>
      <c r="C17" s="89"/>
      <c r="D17" s="7" t="str">
        <f t="shared" si="0"/>
        <v/>
      </c>
      <c r="F17" s="30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29"/>
      <c r="P17" s="7" t="str">
        <f t="shared" si="4"/>
        <v/>
      </c>
      <c r="Q17" s="8"/>
      <c r="R17" s="29"/>
      <c r="S17" s="7" t="str">
        <f t="shared" si="5"/>
        <v/>
      </c>
      <c r="T17" s="8"/>
      <c r="U17" s="29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27"/>
      <c r="B18" s="26"/>
      <c r="C18" s="28"/>
      <c r="D18" s="7" t="str">
        <f t="shared" si="0"/>
        <v/>
      </c>
      <c r="F18" s="90"/>
      <c r="G18" s="7" t="str">
        <f t="shared" si="1"/>
        <v/>
      </c>
      <c r="I18" s="30"/>
      <c r="J18" s="7" t="str">
        <f t="shared" si="2"/>
        <v/>
      </c>
      <c r="L18" s="90"/>
      <c r="M18" s="7" t="str">
        <f t="shared" si="3"/>
        <v/>
      </c>
      <c r="O18" s="29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33"/>
      <c r="B19" s="26"/>
      <c r="C19" s="89"/>
      <c r="D19" s="7" t="str">
        <f t="shared" si="0"/>
        <v/>
      </c>
      <c r="F19" s="30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34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91"/>
      <c r="B20" s="26"/>
      <c r="C20" s="89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34"/>
      <c r="D21" s="7" t="str">
        <f t="shared" si="0"/>
        <v/>
      </c>
      <c r="F21" s="34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ref="AL21:AL50" si="11">IF(A21&gt;0,LARGE(AA21:AH21,1)+LARGE(AA21:AH21,2)+LARGE(AA21:AH21,3)+LARGE(AA21:AH21,4)+LARGE(AA21:AH21,5),0)</f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11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11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11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11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11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11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11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11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11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11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11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11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11"/>
        <v>0</v>
      </c>
      <c r="AM34" s="6">
        <v>0</v>
      </c>
      <c r="AN34" s="6">
        <f t="shared" ref="AN34:AN50" si="12">IF(A34&gt;0,LARGE(AA34:AH34,1)+LARGE(AA34:AH34,2)+LARGE(AA34:AH34,3)+LARGE(AA34:AH34,4)+LARGE(AA34:AH34,5)+LARGE(AA34:AH34,6),0)</f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11"/>
        <v>0</v>
      </c>
      <c r="AM35" s="6">
        <v>0</v>
      </c>
      <c r="AN35" s="6">
        <f t="shared" si="12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11"/>
        <v>0</v>
      </c>
      <c r="AM36" s="6">
        <v>0</v>
      </c>
      <c r="AN36" s="6">
        <f t="shared" si="12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11"/>
        <v>0</v>
      </c>
      <c r="AM37" s="6">
        <v>0</v>
      </c>
      <c r="AN37" s="6">
        <f t="shared" si="12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11"/>
        <v>0</v>
      </c>
      <c r="AM38" s="6">
        <v>0</v>
      </c>
      <c r="AN38" s="6">
        <f t="shared" si="12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11"/>
        <v>0</v>
      </c>
      <c r="AM39" s="6">
        <v>0</v>
      </c>
      <c r="AN39" s="6">
        <f t="shared" si="12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11"/>
        <v>0</v>
      </c>
      <c r="AM40" s="6">
        <v>0</v>
      </c>
      <c r="AN40" s="6">
        <f t="shared" si="12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11"/>
        <v>0</v>
      </c>
      <c r="AM41" s="6">
        <v>0</v>
      </c>
      <c r="AN41" s="6">
        <f t="shared" si="12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11"/>
        <v>0</v>
      </c>
      <c r="AM42" s="6">
        <v>0</v>
      </c>
      <c r="AN42" s="6">
        <f t="shared" si="12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11"/>
        <v>0</v>
      </c>
      <c r="AM43" s="6">
        <v>0</v>
      </c>
      <c r="AN43" s="6">
        <f t="shared" si="12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11"/>
        <v>0</v>
      </c>
      <c r="AM44" s="6">
        <v>0</v>
      </c>
      <c r="AN44" s="6">
        <f t="shared" si="12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11"/>
        <v>0</v>
      </c>
      <c r="AM45" s="6">
        <v>0</v>
      </c>
      <c r="AN45" s="6">
        <f t="shared" si="12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11"/>
        <v>0</v>
      </c>
      <c r="AM46" s="6">
        <v>0</v>
      </c>
      <c r="AN46" s="6">
        <f t="shared" si="12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11"/>
        <v>0</v>
      </c>
      <c r="AM47" s="6">
        <v>0</v>
      </c>
      <c r="AN47" s="6">
        <f t="shared" si="12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11"/>
        <v>0</v>
      </c>
      <c r="AM48" s="6">
        <v>0</v>
      </c>
      <c r="AN48" s="6">
        <f t="shared" si="12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11"/>
        <v>0</v>
      </c>
      <c r="AM49" s="6">
        <v>0</v>
      </c>
      <c r="AN49" s="6">
        <f t="shared" si="12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>IF(A50&gt;0,LARGE(AA50:AH50,1)+LARGE(AA50:AH50,2)+LARGE(AA50:AH50,3)+LARGE(AA50:AH50,4),0)</f>
        <v>0</v>
      </c>
      <c r="AK50" s="6">
        <v>0</v>
      </c>
      <c r="AL50" s="6">
        <f t="shared" si="11"/>
        <v>0</v>
      </c>
      <c r="AM50" s="6">
        <v>0</v>
      </c>
      <c r="AN50" s="6">
        <f t="shared" si="12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H4 K4 N4 Q4 T4 W4 Z3 AA1:AI65349 AT1:AT65349 J1:K2 M1:N2 P1:Q2 S1:T2 V1:W2 Y1:Z2 G1:H2 D1:E2 D4:E65349 G5:H65349 J5:K65349 M5:N65349 P5:Q65349 S5:T65349 V5:W65349 Y4:Z65349">
    <cfRule type="cellIs" dxfId="107" priority="1" stopIfTrue="1" operator="equal">
      <formula>18</formula>
    </cfRule>
    <cfRule type="cellIs" dxfId="106" priority="2" stopIfTrue="1" operator="equal">
      <formula>19</formula>
    </cfRule>
    <cfRule type="cellIs" dxfId="105" priority="3" stopIfTrue="1" operator="equal">
      <formula>20</formula>
    </cfRule>
  </conditionalFormatting>
  <conditionalFormatting sqref="G4">
    <cfRule type="cellIs" dxfId="104" priority="4" stopIfTrue="1" operator="equal">
      <formula>18</formula>
    </cfRule>
    <cfRule type="cellIs" dxfId="103" priority="5" stopIfTrue="1" operator="equal">
      <formula>19</formula>
    </cfRule>
    <cfRule type="cellIs" dxfId="102" priority="6" stopIfTrue="1" operator="equal">
      <formula>20</formula>
    </cfRule>
  </conditionalFormatting>
  <conditionalFormatting sqref="J4">
    <cfRule type="cellIs" dxfId="101" priority="7" stopIfTrue="1" operator="equal">
      <formula>18</formula>
    </cfRule>
    <cfRule type="cellIs" dxfId="100" priority="8" stopIfTrue="1" operator="equal">
      <formula>19</formula>
    </cfRule>
    <cfRule type="cellIs" dxfId="99" priority="9" stopIfTrue="1" operator="equal">
      <formula>20</formula>
    </cfRule>
  </conditionalFormatting>
  <conditionalFormatting sqref="M4">
    <cfRule type="cellIs" dxfId="98" priority="10" stopIfTrue="1" operator="equal">
      <formula>18</formula>
    </cfRule>
    <cfRule type="cellIs" dxfId="97" priority="11" stopIfTrue="1" operator="equal">
      <formula>19</formula>
    </cfRule>
    <cfRule type="cellIs" dxfId="96" priority="12" stopIfTrue="1" operator="equal">
      <formula>20</formula>
    </cfRule>
  </conditionalFormatting>
  <conditionalFormatting sqref="P4">
    <cfRule type="cellIs" dxfId="95" priority="13" stopIfTrue="1" operator="equal">
      <formula>18</formula>
    </cfRule>
    <cfRule type="cellIs" dxfId="94" priority="14" stopIfTrue="1" operator="equal">
      <formula>19</formula>
    </cfRule>
    <cfRule type="cellIs" dxfId="93" priority="15" stopIfTrue="1" operator="equal">
      <formula>20</formula>
    </cfRule>
  </conditionalFormatting>
  <conditionalFormatting sqref="S4">
    <cfRule type="cellIs" dxfId="92" priority="16" stopIfTrue="1" operator="equal">
      <formula>18</formula>
    </cfRule>
    <cfRule type="cellIs" dxfId="91" priority="17" stopIfTrue="1" operator="equal">
      <formula>19</formula>
    </cfRule>
    <cfRule type="cellIs" dxfId="90" priority="18" stopIfTrue="1" operator="equal">
      <formula>20</formula>
    </cfRule>
  </conditionalFormatting>
  <conditionalFormatting sqref="V4">
    <cfRule type="cellIs" dxfId="89" priority="19" stopIfTrue="1" operator="equal">
      <formula>18</formula>
    </cfRule>
    <cfRule type="cellIs" dxfId="88" priority="20" stopIfTrue="1" operator="equal">
      <formula>19</formula>
    </cfRule>
    <cfRule type="cellIs" dxfId="87" priority="21" stopIfTrue="1" operator="equal">
      <formula>20</formula>
    </cfRule>
  </conditionalFormatting>
  <conditionalFormatting sqref="E3 H3 K3 N3 Q3 T3 W3">
    <cfRule type="cellIs" dxfId="86" priority="22" stopIfTrue="1" operator="equal">
      <formula>18</formula>
    </cfRule>
    <cfRule type="cellIs" dxfId="85" priority="23" stopIfTrue="1" operator="equal">
      <formula>19</formula>
    </cfRule>
    <cfRule type="cellIs" dxfId="84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>
    <pageSetUpPr autoPageBreaks="0"/>
  </sheetPr>
  <dimension ref="A1:AU51"/>
  <sheetViews>
    <sheetView workbookViewId="0">
      <selection activeCell="X16" sqref="X16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9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4" t="str">
        <f>Leaderboards!D27</f>
        <v>Isle of Purbeck</v>
      </c>
      <c r="D3" s="135"/>
      <c r="E3" s="19"/>
      <c r="F3" s="134" t="str">
        <f>Leaderboards!D28</f>
        <v>Wessex</v>
      </c>
      <c r="G3" s="135"/>
      <c r="H3" s="19"/>
      <c r="I3" s="134" t="str">
        <f>Leaderboards!D29</f>
        <v>Stur Marshall</v>
      </c>
      <c r="J3" s="135"/>
      <c r="K3" s="19"/>
      <c r="L3" s="134" t="str">
        <f>Leaderboards!D30</f>
        <v>Highcliffe Castle</v>
      </c>
      <c r="M3" s="135"/>
      <c r="N3" s="19"/>
      <c r="O3" s="134" t="str">
        <f>Leaderboards!D31</f>
        <v>Ferndown Forest</v>
      </c>
      <c r="P3" s="135"/>
      <c r="Q3" s="19"/>
      <c r="R3" s="134" t="str">
        <f>Leaderboards!D32</f>
        <v>Crane Valley</v>
      </c>
      <c r="S3" s="135"/>
      <c r="T3" s="19"/>
      <c r="U3" s="134" t="str">
        <f>Leaderboards!D33</f>
        <v>Canford School</v>
      </c>
      <c r="V3" s="135"/>
      <c r="W3" s="19"/>
      <c r="X3" s="134" t="str">
        <f>Leaderboards!D34</f>
        <v>Stur Marshall</v>
      </c>
      <c r="Y3" s="13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92" t="s">
        <v>14</v>
      </c>
      <c r="AK3" s="92" t="s">
        <v>15</v>
      </c>
      <c r="AL3" s="92" t="s">
        <v>16</v>
      </c>
      <c r="AM3" s="92" t="s">
        <v>15</v>
      </c>
      <c r="AN3" s="92" t="s">
        <v>17</v>
      </c>
      <c r="AO3" s="92" t="s">
        <v>15</v>
      </c>
      <c r="AP3" s="92"/>
      <c r="AQ3" s="92" t="s">
        <v>18</v>
      </c>
      <c r="AR3" s="92"/>
      <c r="AS3" s="92" t="s">
        <v>19</v>
      </c>
      <c r="AT3" s="35"/>
      <c r="AU3" s="92"/>
    </row>
    <row r="4" spans="1:47" ht="14.25" x14ac:dyDescent="0.2">
      <c r="A4" s="20"/>
      <c r="B4" s="21"/>
      <c r="C4" s="22" t="str">
        <f>Leaderboards!E42</f>
        <v>Gross</v>
      </c>
      <c r="D4" s="23" t="s">
        <v>21</v>
      </c>
      <c r="E4" s="24"/>
      <c r="F4" s="22" t="str">
        <f>C4</f>
        <v>Gross</v>
      </c>
      <c r="G4" s="23" t="s">
        <v>21</v>
      </c>
      <c r="H4" s="24"/>
      <c r="I4" s="22" t="str">
        <f>C4</f>
        <v>Gross</v>
      </c>
      <c r="J4" s="23" t="s">
        <v>21</v>
      </c>
      <c r="K4" s="24"/>
      <c r="L4" s="22" t="str">
        <f>C4</f>
        <v>Gross</v>
      </c>
      <c r="M4" s="23" t="s">
        <v>21</v>
      </c>
      <c r="N4" s="24"/>
      <c r="O4" s="22" t="str">
        <f>C4</f>
        <v>Gross</v>
      </c>
      <c r="P4" s="23" t="s">
        <v>21</v>
      </c>
      <c r="Q4" s="24"/>
      <c r="R4" s="22" t="str">
        <f>C4</f>
        <v>Gross</v>
      </c>
      <c r="S4" s="23" t="s">
        <v>21</v>
      </c>
      <c r="T4" s="24"/>
      <c r="U4" s="22" t="str">
        <f>C4</f>
        <v>Gross</v>
      </c>
      <c r="V4" s="23" t="s">
        <v>21</v>
      </c>
      <c r="W4" s="24"/>
      <c r="X4" s="22" t="str">
        <f>C4</f>
        <v>Gross</v>
      </c>
      <c r="Y4" s="23" t="s">
        <v>21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61</v>
      </c>
      <c r="B6" s="26"/>
      <c r="C6" s="28">
        <v>52</v>
      </c>
      <c r="D6" s="7">
        <f t="shared" ref="D6:D51" si="0">IF(AND(ISNUMBER(C6),C6&gt;0),MAX(1,IF(ISNUMBER(C6),21-RANK(C6,C$6:C$51,TRUE),0)),"")</f>
        <v>19</v>
      </c>
      <c r="F6" s="34">
        <v>47</v>
      </c>
      <c r="G6" s="7">
        <f t="shared" ref="G6:G51" si="1">IF(AND(ISNUMBER(F6),F6&gt;0),MAX(1,IF(ISNUMBER(F6),21-RANK(F6,F$6:F$51,TRUE),0)),"")</f>
        <v>18</v>
      </c>
      <c r="I6" s="34">
        <v>46</v>
      </c>
      <c r="J6" s="7">
        <f t="shared" ref="J6:J51" si="2">IF(AND(ISNUMBER(I6),I6&gt;0),MAX(1,IF(ISNUMBER(I6),21-RANK(I6,I$6:I$51,TRUE),0)),"")</f>
        <v>20</v>
      </c>
      <c r="L6" s="34">
        <v>46</v>
      </c>
      <c r="M6" s="7">
        <f t="shared" ref="M6:M51" si="3">IF(AND(ISNUMBER(L6),L6&gt;0),MAX(1,IF(ISNUMBER(L6),21-RANK(L6,L$6:L$51,TRUE),0)),"")</f>
        <v>19</v>
      </c>
      <c r="O6" s="34">
        <v>50</v>
      </c>
      <c r="P6" s="7">
        <f t="shared" ref="P6:P51" si="4">IF(AND(ISNUMBER(O6),O6&gt;0),MAX(1,IF(ISNUMBER(O6),21-RANK(O6,O$6:O$51,TRUE),0)),"")</f>
        <v>19</v>
      </c>
      <c r="Q6" s="8"/>
      <c r="R6" s="34">
        <v>41</v>
      </c>
      <c r="S6" s="7">
        <f t="shared" ref="S6:S51" si="5">IF(AND(ISNUMBER(R6),R6&gt;0),MAX(1,IF(ISNUMBER(R6),21-RANK(R6,R$6:R$51,TRUE),0)),"")</f>
        <v>20</v>
      </c>
      <c r="T6" s="8"/>
      <c r="U6" s="34">
        <v>54</v>
      </c>
      <c r="V6" s="7">
        <f t="shared" ref="V6:V51" si="6">IF(AND(ISNUMBER(U6),U6&gt;0),MAX(1,IF(ISNUMBER(U6),21-RANK(U6,U$6:U$51,TRUE),0)),"")</f>
        <v>19</v>
      </c>
      <c r="W6" s="8"/>
      <c r="X6" s="34">
        <v>43</v>
      </c>
      <c r="Y6" s="7">
        <f t="shared" ref="Y6:Y51" si="7">IF(AND(ISNUMBER(X6),X6&gt;0),MAX(1,IF(ISNUMBER(X6),21-RANK(X6,X$6:X$51,TRUE),0)),"")</f>
        <v>19</v>
      </c>
      <c r="Z6" s="8"/>
      <c r="AA6" s="7">
        <f t="array" ref="AA6:AA50">IF(ISNUMBER(D6:D50),D6:D50,0)</f>
        <v>19</v>
      </c>
      <c r="AB6" s="7">
        <f t="array" ref="AB6:AB50">IF(ISNUMBER(G6:G50),G6:G50,0)</f>
        <v>18</v>
      </c>
      <c r="AC6" s="7">
        <f t="array" ref="AC6:AC50">IF(ISNUMBER(J6:J50),J6:J50,0)</f>
        <v>20</v>
      </c>
      <c r="AD6" s="7">
        <f t="array" ref="AD6:AD50">IF(ISNUMBER(M6:M50),M6:M50,0)</f>
        <v>19</v>
      </c>
      <c r="AE6" s="7">
        <f t="array" ref="AE6:AE50">IF(ISNUMBER(P6:P50),P6:P50,0)</f>
        <v>19</v>
      </c>
      <c r="AF6" s="7">
        <f t="array" ref="AF6:AF50">IF(ISNUMBER(S6:S50),S6:S50,0)</f>
        <v>20</v>
      </c>
      <c r="AG6" s="7">
        <f t="array" ref="AG6:AG50">IF(ISNUMBER(V6:V50),V6:V50,0)</f>
        <v>19</v>
      </c>
      <c r="AH6" s="7">
        <f t="array" ref="AH6:AH50">IF(ISNUMBER(Y6:Y50),Y6:Y50,0)</f>
        <v>19</v>
      </c>
      <c r="AI6" s="7"/>
      <c r="AJ6" s="36">
        <f t="shared" ref="AJ6:AJ51" si="8">IF(A6&gt;0,LARGE(AA6:AH6,1)+LARGE(AA6:AH6,2)+LARGE(AA6:AH6,3)+LARGE(AA6:AH6,4),0)</f>
        <v>78</v>
      </c>
      <c r="AK6" s="6">
        <f t="array" ref="AK6:AK50">IF(AJ6:AJ50&gt;0,RANK(AJ6:AJ50,AJ$6:AJ$50),0)</f>
        <v>2</v>
      </c>
      <c r="AL6" s="6">
        <f t="shared" ref="AL6:AL50" si="9">IF(A6&gt;0,LARGE(AA6:AH6,1)+LARGE(AA6:AH6,2)+LARGE(AA6:AH6,3)+LARGE(AA6:AH6,4)+LARGE(AA6:AH6,5),0)</f>
        <v>97</v>
      </c>
      <c r="AM6" s="6">
        <f t="array" ref="AM6:AM50">IF(AL6:AL50&gt;0,RANK(AL6:AL50,AL$6:AL$50),0)</f>
        <v>2</v>
      </c>
      <c r="AN6" s="6">
        <f t="shared" ref="AN6:AN50" si="10">IF(A6&gt;0,LARGE(AA6:AH6,1)+LARGE(AA6:AH6,2)+LARGE(AA6:AH6,3)+LARGE(AA6:AH6,4)+LARGE(AA6:AH6,5)+LARGE(AA6:AH6,6),0)</f>
        <v>116</v>
      </c>
      <c r="AO6" s="6">
        <f t="array" ref="AO6:AO50">IF(AN6:AN50&gt;0,RANK(AN6:AN50,AN$6:AN$50),0)</f>
        <v>2</v>
      </c>
      <c r="AQ6" s="6">
        <f t="array" ref="AQ6:AQ50">IF(AK6:AK50&gt;0,(AK6:AK50*1000)+(AM6:AM50*100)+(AO6:AO50*10),1000000)</f>
        <v>2220</v>
      </c>
      <c r="AS6" s="6">
        <f t="array" ref="AS6:AS50">IF(AQ6:AQ50&lt;1000000,RANK(AQ6:AQ50,AQ$6:AQ$50,1),"")</f>
        <v>2</v>
      </c>
      <c r="AT6" s="7" t="str">
        <f t="array" ref="AT6:AT50">IF(A6:A50&lt;&gt;"",A6:A50,"")</f>
        <v>Samuel Allen</v>
      </c>
    </row>
    <row r="7" spans="1:47" x14ac:dyDescent="0.2">
      <c r="A7" s="27" t="s">
        <v>62</v>
      </c>
      <c r="B7" s="26"/>
      <c r="C7" s="28">
        <v>52</v>
      </c>
      <c r="D7" s="7">
        <f t="shared" si="0"/>
        <v>19</v>
      </c>
      <c r="F7" s="125" t="s">
        <v>54</v>
      </c>
      <c r="G7" s="7" t="str">
        <f t="shared" si="1"/>
        <v/>
      </c>
      <c r="I7" s="34">
        <v>52</v>
      </c>
      <c r="J7" s="7">
        <f t="shared" si="2"/>
        <v>17</v>
      </c>
      <c r="L7" s="29">
        <v>62</v>
      </c>
      <c r="M7" s="7">
        <f t="shared" si="3"/>
        <v>16</v>
      </c>
      <c r="O7" s="29">
        <v>60</v>
      </c>
      <c r="P7" s="7">
        <f t="shared" si="4"/>
        <v>16</v>
      </c>
      <c r="Q7" s="8"/>
      <c r="R7" s="29">
        <v>44</v>
      </c>
      <c r="S7" s="7">
        <f t="shared" si="5"/>
        <v>18</v>
      </c>
      <c r="T7" s="8"/>
      <c r="U7" s="34">
        <v>59</v>
      </c>
      <c r="V7" s="7">
        <f t="shared" si="6"/>
        <v>17</v>
      </c>
      <c r="W7" s="8"/>
      <c r="X7" s="29">
        <v>57</v>
      </c>
      <c r="Y7" s="7">
        <f t="shared" si="7"/>
        <v>16</v>
      </c>
      <c r="Z7" s="8"/>
      <c r="AA7" s="7">
        <v>19</v>
      </c>
      <c r="AB7" s="7">
        <v>0</v>
      </c>
      <c r="AC7" s="7">
        <v>17</v>
      </c>
      <c r="AD7" s="7">
        <v>16</v>
      </c>
      <c r="AE7" s="7">
        <v>16</v>
      </c>
      <c r="AF7" s="7">
        <v>18</v>
      </c>
      <c r="AG7" s="7">
        <v>17</v>
      </c>
      <c r="AH7" s="7">
        <v>16</v>
      </c>
      <c r="AI7" s="7"/>
      <c r="AJ7" s="36">
        <f t="shared" si="8"/>
        <v>71</v>
      </c>
      <c r="AK7" s="6">
        <v>5</v>
      </c>
      <c r="AL7" s="6">
        <f t="shared" si="9"/>
        <v>87</v>
      </c>
      <c r="AM7" s="6">
        <v>5</v>
      </c>
      <c r="AN7" s="6">
        <f t="shared" si="10"/>
        <v>103</v>
      </c>
      <c r="AO7" s="6">
        <v>5</v>
      </c>
      <c r="AQ7" s="6">
        <v>5550</v>
      </c>
      <c r="AS7" s="6">
        <v>5</v>
      </c>
      <c r="AT7" s="7" t="str">
        <v>Teddie Daniel</v>
      </c>
    </row>
    <row r="8" spans="1:47" x14ac:dyDescent="0.2">
      <c r="A8" s="27" t="s">
        <v>63</v>
      </c>
      <c r="B8" s="26"/>
      <c r="C8" s="28">
        <v>69</v>
      </c>
      <c r="D8" s="7">
        <f t="shared" si="0"/>
        <v>13</v>
      </c>
      <c r="F8" s="125" t="s">
        <v>54</v>
      </c>
      <c r="G8" s="7" t="str">
        <f t="shared" si="1"/>
        <v/>
      </c>
      <c r="I8" s="34">
        <v>60</v>
      </c>
      <c r="J8" s="7">
        <f t="shared" si="2"/>
        <v>13</v>
      </c>
      <c r="L8" s="34" t="s">
        <v>54</v>
      </c>
      <c r="M8" s="7" t="str">
        <f t="shared" si="3"/>
        <v/>
      </c>
      <c r="O8" s="29" t="s">
        <v>54</v>
      </c>
      <c r="P8" s="7" t="str">
        <f t="shared" si="4"/>
        <v/>
      </c>
      <c r="Q8" s="8"/>
      <c r="R8" s="29" t="s">
        <v>54</v>
      </c>
      <c r="S8" s="7" t="str">
        <f t="shared" si="5"/>
        <v/>
      </c>
      <c r="T8" s="8"/>
      <c r="U8" s="102" t="s">
        <v>54</v>
      </c>
      <c r="V8" s="7" t="str">
        <f t="shared" si="6"/>
        <v/>
      </c>
      <c r="W8" s="8"/>
      <c r="X8" s="102" t="s">
        <v>54</v>
      </c>
      <c r="Y8" s="7" t="str">
        <f t="shared" si="7"/>
        <v/>
      </c>
      <c r="Z8" s="8"/>
      <c r="AA8" s="7">
        <v>13</v>
      </c>
      <c r="AB8" s="7">
        <v>0</v>
      </c>
      <c r="AC8" s="7">
        <v>13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/>
      <c r="AJ8" s="36">
        <f t="shared" si="8"/>
        <v>26</v>
      </c>
      <c r="AK8" s="6">
        <v>11</v>
      </c>
      <c r="AL8" s="6">
        <f t="shared" si="9"/>
        <v>26</v>
      </c>
      <c r="AM8" s="6">
        <v>11</v>
      </c>
      <c r="AN8" s="6">
        <f t="shared" si="10"/>
        <v>26</v>
      </c>
      <c r="AO8" s="6">
        <v>11</v>
      </c>
      <c r="AQ8" s="6">
        <v>12210</v>
      </c>
      <c r="AS8" s="6">
        <v>11</v>
      </c>
      <c r="AT8" s="7" t="str">
        <v>Bertie Lovell</v>
      </c>
    </row>
    <row r="9" spans="1:47" x14ac:dyDescent="0.2">
      <c r="A9" s="27" t="s">
        <v>64</v>
      </c>
      <c r="B9" s="26"/>
      <c r="C9" s="28">
        <v>54</v>
      </c>
      <c r="D9" s="7">
        <f t="shared" si="0"/>
        <v>16</v>
      </c>
      <c r="F9" s="34">
        <v>54</v>
      </c>
      <c r="G9" s="7">
        <f t="shared" si="1"/>
        <v>15</v>
      </c>
      <c r="I9" s="29">
        <v>50</v>
      </c>
      <c r="J9" s="7">
        <f t="shared" si="2"/>
        <v>18</v>
      </c>
      <c r="L9" s="29">
        <v>51</v>
      </c>
      <c r="M9" s="7">
        <f t="shared" si="3"/>
        <v>18</v>
      </c>
      <c r="O9" s="29">
        <v>57</v>
      </c>
      <c r="P9" s="7">
        <f t="shared" si="4"/>
        <v>17</v>
      </c>
      <c r="Q9" s="8"/>
      <c r="R9" s="29">
        <v>49</v>
      </c>
      <c r="S9" s="7">
        <f t="shared" si="5"/>
        <v>15</v>
      </c>
      <c r="T9" s="8"/>
      <c r="U9" s="34">
        <v>51</v>
      </c>
      <c r="V9" s="7">
        <f t="shared" si="6"/>
        <v>20</v>
      </c>
      <c r="W9" s="8"/>
      <c r="X9" s="29">
        <v>48</v>
      </c>
      <c r="Y9" s="7">
        <f t="shared" si="7"/>
        <v>18</v>
      </c>
      <c r="Z9" s="8"/>
      <c r="AA9" s="7">
        <v>16</v>
      </c>
      <c r="AB9" s="7">
        <v>15</v>
      </c>
      <c r="AC9" s="7">
        <v>18</v>
      </c>
      <c r="AD9" s="7">
        <v>18</v>
      </c>
      <c r="AE9" s="7">
        <v>17</v>
      </c>
      <c r="AF9" s="7">
        <v>15</v>
      </c>
      <c r="AG9" s="7">
        <v>20</v>
      </c>
      <c r="AH9" s="7">
        <v>18</v>
      </c>
      <c r="AI9" s="7"/>
      <c r="AJ9" s="36">
        <f>IF(A9&gt;0,LARGE(AA9:AH9,1)+LARGE(AA9:AH9,2)+LARGE(AA9:AH9,3)+LARGE(AA9:AH9,4),0)</f>
        <v>74</v>
      </c>
      <c r="AK9" s="6">
        <v>3</v>
      </c>
      <c r="AL9" s="6">
        <f>IF(A9&gt;0,LARGE(AA9:AH9,1)+LARGE(AA9:AH9,2)+LARGE(AA9:AH9,3)+LARGE(AA9:AH9,4)+LARGE(AA9:AH9,5),0)</f>
        <v>91</v>
      </c>
      <c r="AM9" s="6">
        <v>3</v>
      </c>
      <c r="AN9" s="6">
        <f>IF(A9&gt;0,LARGE(AA9:AH9,1)+LARGE(AA9:AH9,2)+LARGE(AA9:AH9,3)+LARGE(AA9:AH9,4)+LARGE(AA9:AH9,5)+LARGE(AA9:AH9,6),0)</f>
        <v>107</v>
      </c>
      <c r="AO9" s="6">
        <v>3</v>
      </c>
      <c r="AQ9" s="6">
        <v>3330</v>
      </c>
      <c r="AS9" s="6">
        <v>3</v>
      </c>
      <c r="AT9" s="7" t="str">
        <v>Jenson Matts</v>
      </c>
    </row>
    <row r="10" spans="1:47" x14ac:dyDescent="0.2">
      <c r="A10" s="27" t="s">
        <v>65</v>
      </c>
      <c r="B10" s="26"/>
      <c r="C10" s="28">
        <v>61</v>
      </c>
      <c r="D10" s="7">
        <f t="shared" si="0"/>
        <v>14</v>
      </c>
      <c r="F10" s="29">
        <v>70</v>
      </c>
      <c r="G10" s="7">
        <f t="shared" si="1"/>
        <v>14</v>
      </c>
      <c r="I10" s="29">
        <v>70</v>
      </c>
      <c r="J10" s="7">
        <f t="shared" si="2"/>
        <v>11</v>
      </c>
      <c r="L10" s="29">
        <v>68</v>
      </c>
      <c r="M10" s="7">
        <f t="shared" si="3"/>
        <v>14</v>
      </c>
      <c r="O10" s="29">
        <v>76</v>
      </c>
      <c r="P10" s="7">
        <f t="shared" si="4"/>
        <v>12</v>
      </c>
      <c r="Q10" s="8"/>
      <c r="R10" s="29">
        <v>51</v>
      </c>
      <c r="S10" s="7">
        <f t="shared" si="5"/>
        <v>13</v>
      </c>
      <c r="T10" s="8"/>
      <c r="U10" s="34">
        <v>74</v>
      </c>
      <c r="V10" s="7">
        <f t="shared" si="6"/>
        <v>15</v>
      </c>
      <c r="W10" s="8"/>
      <c r="X10" s="34">
        <v>68</v>
      </c>
      <c r="Y10" s="7">
        <f t="shared" si="7"/>
        <v>12</v>
      </c>
      <c r="Z10" s="8"/>
      <c r="AA10" s="7">
        <v>14</v>
      </c>
      <c r="AB10" s="7">
        <v>14</v>
      </c>
      <c r="AC10" s="7">
        <v>11</v>
      </c>
      <c r="AD10" s="7">
        <v>14</v>
      </c>
      <c r="AE10" s="7">
        <v>12</v>
      </c>
      <c r="AF10" s="7">
        <v>13</v>
      </c>
      <c r="AG10" s="7">
        <v>15</v>
      </c>
      <c r="AH10" s="7">
        <v>12</v>
      </c>
      <c r="AI10" s="7"/>
      <c r="AJ10" s="36">
        <f t="shared" si="8"/>
        <v>57</v>
      </c>
      <c r="AK10" s="6">
        <v>8</v>
      </c>
      <c r="AL10" s="6">
        <f t="shared" si="9"/>
        <v>70</v>
      </c>
      <c r="AM10" s="6">
        <v>8</v>
      </c>
      <c r="AN10" s="6">
        <f t="shared" si="10"/>
        <v>82</v>
      </c>
      <c r="AO10" s="6">
        <v>7</v>
      </c>
      <c r="AQ10" s="6">
        <v>8870</v>
      </c>
      <c r="AS10" s="6">
        <v>8</v>
      </c>
      <c r="AT10" s="7" t="str">
        <v>Kane Roy</v>
      </c>
    </row>
    <row r="11" spans="1:47" x14ac:dyDescent="0.2">
      <c r="A11" s="27" t="s">
        <v>66</v>
      </c>
      <c r="B11" s="26"/>
      <c r="C11" s="89">
        <v>52</v>
      </c>
      <c r="D11" s="7">
        <f t="shared" si="0"/>
        <v>19</v>
      </c>
      <c r="F11" s="34">
        <v>46</v>
      </c>
      <c r="G11" s="7">
        <f t="shared" si="1"/>
        <v>19</v>
      </c>
      <c r="I11" s="34">
        <v>55</v>
      </c>
      <c r="J11" s="7">
        <f t="shared" si="2"/>
        <v>16</v>
      </c>
      <c r="L11" s="34" t="s">
        <v>54</v>
      </c>
      <c r="M11" s="7" t="str">
        <f t="shared" si="3"/>
        <v/>
      </c>
      <c r="O11" s="34">
        <v>60</v>
      </c>
      <c r="P11" s="7">
        <f t="shared" si="4"/>
        <v>16</v>
      </c>
      <c r="Q11" s="8"/>
      <c r="R11" s="34">
        <v>46</v>
      </c>
      <c r="S11" s="7">
        <f t="shared" si="5"/>
        <v>17</v>
      </c>
      <c r="T11" s="8"/>
      <c r="U11" s="34">
        <v>58</v>
      </c>
      <c r="V11" s="7">
        <f t="shared" si="6"/>
        <v>18</v>
      </c>
      <c r="W11" s="8"/>
      <c r="X11" s="29">
        <v>59</v>
      </c>
      <c r="Y11" s="7">
        <f t="shared" si="7"/>
        <v>15</v>
      </c>
      <c r="Z11" s="8"/>
      <c r="AA11" s="7">
        <v>19</v>
      </c>
      <c r="AB11" s="7">
        <v>19</v>
      </c>
      <c r="AC11" s="7">
        <v>16</v>
      </c>
      <c r="AD11" s="7">
        <v>0</v>
      </c>
      <c r="AE11" s="7">
        <v>16</v>
      </c>
      <c r="AF11" s="7">
        <v>17</v>
      </c>
      <c r="AG11" s="7">
        <v>18</v>
      </c>
      <c r="AH11" s="7">
        <v>15</v>
      </c>
      <c r="AI11" s="7"/>
      <c r="AJ11" s="36">
        <f t="shared" si="8"/>
        <v>73</v>
      </c>
      <c r="AK11" s="6">
        <v>4</v>
      </c>
      <c r="AL11" s="6">
        <f t="shared" si="9"/>
        <v>89</v>
      </c>
      <c r="AM11" s="6">
        <v>4</v>
      </c>
      <c r="AN11" s="6">
        <f t="shared" si="10"/>
        <v>105</v>
      </c>
      <c r="AO11" s="6">
        <v>4</v>
      </c>
      <c r="AQ11" s="6">
        <v>4440</v>
      </c>
      <c r="AS11" s="6">
        <v>4</v>
      </c>
      <c r="AT11" s="7" t="str">
        <v>Hadley Russell-Watt</v>
      </c>
    </row>
    <row r="12" spans="1:47" x14ac:dyDescent="0.2">
      <c r="A12" s="27" t="s">
        <v>67</v>
      </c>
      <c r="B12" s="26"/>
      <c r="C12" s="89">
        <v>56</v>
      </c>
      <c r="D12" s="7">
        <f t="shared" si="0"/>
        <v>15</v>
      </c>
      <c r="F12" s="34">
        <v>47</v>
      </c>
      <c r="G12" s="7">
        <f t="shared" si="1"/>
        <v>18</v>
      </c>
      <c r="I12" s="34">
        <v>58</v>
      </c>
      <c r="J12" s="7">
        <f t="shared" si="2"/>
        <v>14</v>
      </c>
      <c r="L12" s="29">
        <v>59</v>
      </c>
      <c r="M12" s="7">
        <f t="shared" si="3"/>
        <v>17</v>
      </c>
      <c r="O12" s="34">
        <v>50</v>
      </c>
      <c r="P12" s="7">
        <f t="shared" si="4"/>
        <v>19</v>
      </c>
      <c r="Q12" s="8"/>
      <c r="R12" s="90">
        <v>50</v>
      </c>
      <c r="S12" s="7">
        <f t="shared" si="5"/>
        <v>14</v>
      </c>
      <c r="T12" s="8"/>
      <c r="U12" s="102" t="s">
        <v>54</v>
      </c>
      <c r="V12" s="7" t="str">
        <f t="shared" si="6"/>
        <v/>
      </c>
      <c r="W12" s="8"/>
      <c r="X12" s="34">
        <v>56</v>
      </c>
      <c r="Y12" s="7">
        <f t="shared" si="7"/>
        <v>17</v>
      </c>
      <c r="Z12" s="8"/>
      <c r="AA12" s="7">
        <v>15</v>
      </c>
      <c r="AB12" s="7">
        <v>18</v>
      </c>
      <c r="AC12" s="7">
        <v>14</v>
      </c>
      <c r="AD12" s="7">
        <v>17</v>
      </c>
      <c r="AE12" s="7">
        <v>19</v>
      </c>
      <c r="AF12" s="7">
        <v>14</v>
      </c>
      <c r="AG12" s="7">
        <v>0</v>
      </c>
      <c r="AH12" s="7">
        <v>17</v>
      </c>
      <c r="AI12" s="7"/>
      <c r="AJ12" s="36">
        <f t="shared" si="8"/>
        <v>71</v>
      </c>
      <c r="AK12" s="6">
        <v>5</v>
      </c>
      <c r="AL12" s="6">
        <f t="shared" si="9"/>
        <v>86</v>
      </c>
      <c r="AM12" s="6">
        <v>6</v>
      </c>
      <c r="AN12" s="6">
        <f t="shared" si="10"/>
        <v>100</v>
      </c>
      <c r="AO12" s="6">
        <v>6</v>
      </c>
      <c r="AQ12" s="6">
        <v>5660</v>
      </c>
      <c r="AS12" s="6">
        <v>6</v>
      </c>
      <c r="AT12" s="7" t="str">
        <v>Alfie Shiels</v>
      </c>
    </row>
    <row r="13" spans="1:47" ht="12" customHeight="1" x14ac:dyDescent="0.2">
      <c r="A13" s="27" t="s">
        <v>68</v>
      </c>
      <c r="B13" s="26"/>
      <c r="C13" s="28" t="s">
        <v>54</v>
      </c>
      <c r="D13" s="7" t="str">
        <f t="shared" si="0"/>
        <v/>
      </c>
      <c r="F13" s="29">
        <v>47</v>
      </c>
      <c r="G13" s="7">
        <f t="shared" si="1"/>
        <v>18</v>
      </c>
      <c r="I13" s="30" t="s">
        <v>54</v>
      </c>
      <c r="J13" s="7" t="str">
        <f t="shared" si="2"/>
        <v/>
      </c>
      <c r="L13" s="30">
        <v>62</v>
      </c>
      <c r="M13" s="7">
        <f t="shared" si="3"/>
        <v>16</v>
      </c>
      <c r="O13" s="29">
        <v>61</v>
      </c>
      <c r="P13" s="7">
        <f t="shared" si="4"/>
        <v>14</v>
      </c>
      <c r="Q13" s="8"/>
      <c r="R13" s="30">
        <v>47</v>
      </c>
      <c r="S13" s="7">
        <f t="shared" si="5"/>
        <v>16</v>
      </c>
      <c r="T13" s="8"/>
      <c r="U13" s="102" t="s">
        <v>54</v>
      </c>
      <c r="V13" s="7" t="str">
        <f t="shared" si="6"/>
        <v/>
      </c>
      <c r="W13" s="8"/>
      <c r="X13" s="29">
        <v>62</v>
      </c>
      <c r="Y13" s="7">
        <f t="shared" si="7"/>
        <v>14</v>
      </c>
      <c r="Z13" s="8"/>
      <c r="AA13" s="7">
        <v>0</v>
      </c>
      <c r="AB13" s="7">
        <v>18</v>
      </c>
      <c r="AC13" s="7">
        <v>0</v>
      </c>
      <c r="AD13" s="7">
        <v>16</v>
      </c>
      <c r="AE13" s="7">
        <v>14</v>
      </c>
      <c r="AF13" s="7">
        <v>16</v>
      </c>
      <c r="AG13" s="7">
        <v>0</v>
      </c>
      <c r="AH13" s="7">
        <v>14</v>
      </c>
      <c r="AI13" s="7"/>
      <c r="AJ13" s="36">
        <f t="shared" si="8"/>
        <v>64</v>
      </c>
      <c r="AK13" s="6">
        <v>7</v>
      </c>
      <c r="AL13" s="6">
        <f t="shared" si="9"/>
        <v>78</v>
      </c>
      <c r="AM13" s="6">
        <v>7</v>
      </c>
      <c r="AN13" s="6">
        <f t="shared" si="10"/>
        <v>78</v>
      </c>
      <c r="AO13" s="6">
        <v>8</v>
      </c>
      <c r="AQ13" s="6">
        <v>7780</v>
      </c>
      <c r="AS13" s="6">
        <v>7</v>
      </c>
      <c r="AT13" s="7" t="str">
        <v>Benjamin Walker</v>
      </c>
    </row>
    <row r="14" spans="1:47" x14ac:dyDescent="0.2">
      <c r="A14" s="91" t="s">
        <v>69</v>
      </c>
      <c r="B14" s="26"/>
      <c r="C14" s="28">
        <v>43</v>
      </c>
      <c r="D14" s="7">
        <f t="shared" si="0"/>
        <v>20</v>
      </c>
      <c r="F14" s="34">
        <v>38</v>
      </c>
      <c r="G14" s="7">
        <f t="shared" si="1"/>
        <v>20</v>
      </c>
      <c r="I14" s="29">
        <v>49</v>
      </c>
      <c r="J14" s="7">
        <f t="shared" si="2"/>
        <v>19</v>
      </c>
      <c r="L14" s="29">
        <v>41</v>
      </c>
      <c r="M14" s="7">
        <f t="shared" si="3"/>
        <v>20</v>
      </c>
      <c r="O14" s="34">
        <v>49</v>
      </c>
      <c r="P14" s="7">
        <f t="shared" si="4"/>
        <v>20</v>
      </c>
      <c r="Q14" s="8"/>
      <c r="R14" s="90">
        <v>42</v>
      </c>
      <c r="S14" s="7">
        <f t="shared" si="5"/>
        <v>19</v>
      </c>
      <c r="T14" s="8"/>
      <c r="U14" s="102" t="s">
        <v>54</v>
      </c>
      <c r="V14" s="7" t="str">
        <f t="shared" si="6"/>
        <v/>
      </c>
      <c r="W14" s="8"/>
      <c r="X14" s="34">
        <v>39</v>
      </c>
      <c r="Y14" s="7">
        <f t="shared" si="7"/>
        <v>20</v>
      </c>
      <c r="Z14" s="8"/>
      <c r="AA14" s="7">
        <v>20</v>
      </c>
      <c r="AB14" s="7">
        <v>20</v>
      </c>
      <c r="AC14" s="7">
        <v>19</v>
      </c>
      <c r="AD14" s="7">
        <v>20</v>
      </c>
      <c r="AE14" s="7">
        <v>20</v>
      </c>
      <c r="AF14" s="7">
        <v>19</v>
      </c>
      <c r="AG14" s="7">
        <v>0</v>
      </c>
      <c r="AH14" s="7">
        <v>20</v>
      </c>
      <c r="AI14" s="7"/>
      <c r="AJ14" s="36">
        <f t="shared" si="8"/>
        <v>80</v>
      </c>
      <c r="AK14" s="6">
        <v>1</v>
      </c>
      <c r="AL14" s="6">
        <f t="shared" si="9"/>
        <v>100</v>
      </c>
      <c r="AM14" s="6">
        <v>1</v>
      </c>
      <c r="AN14" s="6">
        <f t="shared" si="10"/>
        <v>119</v>
      </c>
      <c r="AO14" s="6">
        <v>1</v>
      </c>
      <c r="AQ14" s="6">
        <v>1110</v>
      </c>
      <c r="AS14" s="6">
        <v>1</v>
      </c>
      <c r="AT14" s="7" t="str">
        <v>Louis Wilkinson</v>
      </c>
    </row>
    <row r="15" spans="1:47" x14ac:dyDescent="0.2">
      <c r="A15" s="91" t="s">
        <v>212</v>
      </c>
      <c r="B15" s="26"/>
      <c r="C15" s="28" t="s">
        <v>54</v>
      </c>
      <c r="D15" s="7" t="str">
        <f t="shared" si="0"/>
        <v/>
      </c>
      <c r="F15" s="102" t="s">
        <v>54</v>
      </c>
      <c r="G15" s="7" t="str">
        <f t="shared" si="1"/>
        <v/>
      </c>
      <c r="I15" s="29">
        <v>69</v>
      </c>
      <c r="J15" s="7">
        <f t="shared" si="2"/>
        <v>12</v>
      </c>
      <c r="L15" s="34">
        <v>78</v>
      </c>
      <c r="M15" s="7">
        <f t="shared" si="3"/>
        <v>13</v>
      </c>
      <c r="O15" s="29">
        <v>71</v>
      </c>
      <c r="P15" s="7">
        <f t="shared" si="4"/>
        <v>13</v>
      </c>
      <c r="Q15" s="8"/>
      <c r="R15" s="30">
        <v>63</v>
      </c>
      <c r="S15" s="7">
        <f t="shared" si="5"/>
        <v>11</v>
      </c>
      <c r="T15" s="8"/>
      <c r="U15" s="29">
        <v>69</v>
      </c>
      <c r="V15" s="7">
        <f t="shared" si="6"/>
        <v>16</v>
      </c>
      <c r="W15" s="8"/>
      <c r="X15" s="102">
        <v>67</v>
      </c>
      <c r="Y15" s="7">
        <f t="shared" si="7"/>
        <v>13</v>
      </c>
      <c r="Z15" s="8"/>
      <c r="AA15" s="7">
        <v>0</v>
      </c>
      <c r="AB15" s="7">
        <v>0</v>
      </c>
      <c r="AC15" s="7">
        <v>12</v>
      </c>
      <c r="AD15" s="7">
        <v>13</v>
      </c>
      <c r="AE15" s="7">
        <v>13</v>
      </c>
      <c r="AF15" s="7">
        <v>11</v>
      </c>
      <c r="AG15" s="7">
        <v>16</v>
      </c>
      <c r="AH15" s="7">
        <v>13</v>
      </c>
      <c r="AI15" s="7"/>
      <c r="AJ15" s="36">
        <f t="shared" si="8"/>
        <v>55</v>
      </c>
      <c r="AK15" s="6">
        <v>9</v>
      </c>
      <c r="AL15" s="6">
        <f t="shared" si="9"/>
        <v>67</v>
      </c>
      <c r="AM15" s="6">
        <v>9</v>
      </c>
      <c r="AN15" s="6">
        <f t="shared" si="10"/>
        <v>78</v>
      </c>
      <c r="AO15" s="6">
        <v>8</v>
      </c>
      <c r="AQ15" s="6">
        <v>9980</v>
      </c>
      <c r="AS15" s="6">
        <v>9</v>
      </c>
      <c r="AT15" s="7" t="str">
        <v>Jake Miller</v>
      </c>
    </row>
    <row r="16" spans="1:47" x14ac:dyDescent="0.2">
      <c r="A16" s="91" t="s">
        <v>70</v>
      </c>
      <c r="B16" s="26"/>
      <c r="C16" s="89" t="s">
        <v>54</v>
      </c>
      <c r="D16" s="7" t="str">
        <f t="shared" si="0"/>
        <v/>
      </c>
      <c r="F16" s="102" t="s">
        <v>54</v>
      </c>
      <c r="G16" s="7" t="str">
        <f t="shared" si="1"/>
        <v/>
      </c>
      <c r="I16" s="29">
        <v>57</v>
      </c>
      <c r="J16" s="7">
        <f t="shared" si="2"/>
        <v>15</v>
      </c>
      <c r="L16" s="29" t="s">
        <v>54</v>
      </c>
      <c r="M16" s="7" t="str">
        <f t="shared" si="3"/>
        <v/>
      </c>
      <c r="O16" s="29" t="s">
        <v>54</v>
      </c>
      <c r="P16" s="7" t="str">
        <f t="shared" si="4"/>
        <v/>
      </c>
      <c r="Q16" s="8"/>
      <c r="R16" s="29">
        <v>54</v>
      </c>
      <c r="S16" s="7">
        <f t="shared" si="5"/>
        <v>12</v>
      </c>
      <c r="T16" s="8"/>
      <c r="U16" s="102" t="s">
        <v>54</v>
      </c>
      <c r="V16" s="7" t="str">
        <f t="shared" si="6"/>
        <v/>
      </c>
      <c r="W16" s="8"/>
      <c r="X16" s="102" t="s">
        <v>54</v>
      </c>
      <c r="Y16" s="7" t="str">
        <f t="shared" si="7"/>
        <v/>
      </c>
      <c r="Z16" s="8"/>
      <c r="AA16" s="7">
        <v>0</v>
      </c>
      <c r="AB16" s="7">
        <v>0</v>
      </c>
      <c r="AC16" s="7">
        <v>15</v>
      </c>
      <c r="AD16" s="7">
        <v>0</v>
      </c>
      <c r="AE16" s="7">
        <v>0</v>
      </c>
      <c r="AF16" s="7">
        <v>12</v>
      </c>
      <c r="AG16" s="7">
        <v>0</v>
      </c>
      <c r="AH16" s="7">
        <v>0</v>
      </c>
      <c r="AI16" s="7"/>
      <c r="AJ16" s="36">
        <f t="shared" si="8"/>
        <v>27</v>
      </c>
      <c r="AK16" s="6">
        <v>10</v>
      </c>
      <c r="AL16" s="6">
        <f t="shared" si="9"/>
        <v>27</v>
      </c>
      <c r="AM16" s="6">
        <v>10</v>
      </c>
      <c r="AN16" s="6">
        <f t="shared" si="10"/>
        <v>27</v>
      </c>
      <c r="AO16" s="6">
        <v>10</v>
      </c>
      <c r="AQ16" s="6">
        <v>11100</v>
      </c>
      <c r="AS16" s="6">
        <v>10</v>
      </c>
      <c r="AT16" s="7" t="str">
        <v>Harrison Brooks</v>
      </c>
    </row>
    <row r="17" spans="1:46" x14ac:dyDescent="0.2">
      <c r="A17" s="91"/>
      <c r="C17" s="28"/>
      <c r="D17" s="7" t="str">
        <f t="shared" si="0"/>
        <v/>
      </c>
      <c r="F17" s="29"/>
      <c r="G17" s="7" t="str">
        <f t="shared" si="1"/>
        <v/>
      </c>
      <c r="I17" s="29"/>
      <c r="J17" s="7" t="str">
        <f t="shared" si="2"/>
        <v/>
      </c>
      <c r="L17" s="29"/>
      <c r="M17" s="7" t="str">
        <f t="shared" si="3"/>
        <v/>
      </c>
      <c r="O17" s="29"/>
      <c r="P17" s="7" t="str">
        <f t="shared" si="4"/>
        <v/>
      </c>
      <c r="Q17" s="8"/>
      <c r="R17" s="29"/>
      <c r="S17" s="7" t="str">
        <f t="shared" si="5"/>
        <v/>
      </c>
      <c r="T17" s="8"/>
      <c r="U17" s="29"/>
      <c r="V17" s="7" t="str">
        <f t="shared" si="6"/>
        <v/>
      </c>
      <c r="W17" s="8"/>
      <c r="X17" s="29"/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/>
      </c>
    </row>
    <row r="18" spans="1:46" x14ac:dyDescent="0.2">
      <c r="A18" s="91"/>
      <c r="B18" s="26"/>
      <c r="C18" s="89"/>
      <c r="D18" s="7" t="str">
        <f t="shared" si="0"/>
        <v/>
      </c>
      <c r="F18" s="29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34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91"/>
      <c r="B19" s="26"/>
      <c r="C19" s="28"/>
      <c r="D19" s="7" t="str">
        <f t="shared" si="0"/>
        <v/>
      </c>
      <c r="F19" s="29"/>
      <c r="G19" s="7" t="str">
        <f t="shared" si="1"/>
        <v/>
      </c>
      <c r="I19" s="34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38"/>
      <c r="B20" s="26"/>
      <c r="C20" s="28"/>
      <c r="D20" s="7" t="str">
        <f t="shared" si="0"/>
        <v/>
      </c>
      <c r="F20" s="34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3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Z3 AA1:AI65349 AT1:AT65349 J1:K2 M1:N2 P1:Q2 S1:T2 V1:W2 Y1:Z2 G1:H2 D1:E2 D4:E65349 Y4:Z65349 G4:H65349 J4:K65349 M4:N65349 P4:Q65349 S4:T65349 V4:W65349">
    <cfRule type="cellIs" dxfId="83" priority="1" stopIfTrue="1" operator="equal">
      <formula>18</formula>
    </cfRule>
    <cfRule type="cellIs" dxfId="82" priority="2" stopIfTrue="1" operator="equal">
      <formula>19</formula>
    </cfRule>
    <cfRule type="cellIs" dxfId="81" priority="3" stopIfTrue="1" operator="equal">
      <formula>20</formula>
    </cfRule>
  </conditionalFormatting>
  <conditionalFormatting sqref="E3 H3 K3 N3 Q3 T3 W3">
    <cfRule type="cellIs" dxfId="80" priority="4" stopIfTrue="1" operator="equal">
      <formula>18</formula>
    </cfRule>
    <cfRule type="cellIs" dxfId="79" priority="5" stopIfTrue="1" operator="equal">
      <formula>19</formula>
    </cfRule>
    <cfRule type="cellIs" dxfId="78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7BF3-4CD5-034A-B20E-07CDC8FA4ECA}">
  <sheetPr>
    <pageSetUpPr autoPageBreaks="0"/>
  </sheetPr>
  <dimension ref="A1:AU51"/>
  <sheetViews>
    <sheetView workbookViewId="0">
      <selection activeCell="X34" sqref="X34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10-12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4" t="str">
        <f>Leaderboards!D27</f>
        <v>Isle of Purbeck</v>
      </c>
      <c r="D3" s="135"/>
      <c r="E3" s="19"/>
      <c r="F3" s="134" t="str">
        <f>Leaderboards!D28</f>
        <v>Wessex</v>
      </c>
      <c r="G3" s="135"/>
      <c r="H3" s="19"/>
      <c r="I3" s="134" t="str">
        <f>Leaderboards!D29</f>
        <v>Stur Marshall</v>
      </c>
      <c r="J3" s="135"/>
      <c r="K3" s="19"/>
      <c r="L3" s="134" t="str">
        <f>Leaderboards!D30</f>
        <v>Highcliffe Castle</v>
      </c>
      <c r="M3" s="135"/>
      <c r="N3" s="19"/>
      <c r="O3" s="134" t="str">
        <f>Leaderboards!D31</f>
        <v>Ferndown Forest</v>
      </c>
      <c r="P3" s="135"/>
      <c r="Q3" s="19"/>
      <c r="R3" s="134" t="str">
        <f>Leaderboards!D32</f>
        <v>Crane Valley</v>
      </c>
      <c r="S3" s="135"/>
      <c r="T3" s="19"/>
      <c r="U3" s="134" t="str">
        <f>Leaderboards!D33</f>
        <v>Canford School</v>
      </c>
      <c r="V3" s="135"/>
      <c r="W3" s="19"/>
      <c r="X3" s="134" t="str">
        <f>Leaderboards!D34</f>
        <v>Stur Marshall</v>
      </c>
      <c r="Y3" s="13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10" t="s">
        <v>14</v>
      </c>
      <c r="AK3" s="110" t="s">
        <v>15</v>
      </c>
      <c r="AL3" s="110" t="s">
        <v>16</v>
      </c>
      <c r="AM3" s="110" t="s">
        <v>15</v>
      </c>
      <c r="AN3" s="110" t="s">
        <v>17</v>
      </c>
      <c r="AO3" s="110" t="s">
        <v>15</v>
      </c>
      <c r="AP3" s="110"/>
      <c r="AQ3" s="110" t="s">
        <v>18</v>
      </c>
      <c r="AR3" s="109"/>
      <c r="AS3" s="109" t="s">
        <v>19</v>
      </c>
      <c r="AT3" s="35"/>
      <c r="AU3" s="109"/>
    </row>
    <row r="4" spans="1:47" ht="14.25" x14ac:dyDescent="0.2">
      <c r="A4" s="20"/>
      <c r="B4" s="21"/>
      <c r="C4" s="22" t="str">
        <f>Leaderboards!E43</f>
        <v>Gross</v>
      </c>
      <c r="D4" s="23" t="s">
        <v>21</v>
      </c>
      <c r="E4" s="24"/>
      <c r="F4" s="22" t="str">
        <f>C4</f>
        <v>Gross</v>
      </c>
      <c r="G4" s="23" t="s">
        <v>21</v>
      </c>
      <c r="H4" s="24"/>
      <c r="I4" s="22" t="str">
        <f>C4</f>
        <v>Gross</v>
      </c>
      <c r="J4" s="23" t="s">
        <v>21</v>
      </c>
      <c r="K4" s="24"/>
      <c r="L4" s="22" t="str">
        <f>C4</f>
        <v>Gross</v>
      </c>
      <c r="M4" s="23" t="s">
        <v>21</v>
      </c>
      <c r="N4" s="24"/>
      <c r="O4" s="22" t="str">
        <f>C4</f>
        <v>Gross</v>
      </c>
      <c r="P4" s="23" t="s">
        <v>21</v>
      </c>
      <c r="Q4" s="24"/>
      <c r="R4" s="22" t="str">
        <f>C4</f>
        <v>Gross</v>
      </c>
      <c r="S4" s="23" t="s">
        <v>21</v>
      </c>
      <c r="T4" s="24"/>
      <c r="U4" s="22" t="str">
        <f>C4</f>
        <v>Gross</v>
      </c>
      <c r="V4" s="23" t="s">
        <v>21</v>
      </c>
      <c r="W4" s="24"/>
      <c r="X4" s="22" t="str">
        <f>C4</f>
        <v>Gross</v>
      </c>
      <c r="Y4" s="23" t="s">
        <v>21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33"/>
      <c r="B6" s="26"/>
      <c r="C6" s="101"/>
      <c r="D6" s="7" t="str">
        <f>IF(AND(ISNUMBER(C6),C6&gt;0),MAX(1,IF(ISNUMBER(C6),21-RANK(C6,C$6:C$51,TRUE),0)),"")</f>
        <v/>
      </c>
      <c r="F6" s="29"/>
      <c r="G6" s="7" t="str">
        <f>IF(AND(ISNUMBER(F6),F6&gt;0),MAX(1,IF(ISNUMBER(F6),21-RANK(F6,F$6:F$51,TRUE),0)),"")</f>
        <v/>
      </c>
      <c r="I6" s="29"/>
      <c r="J6" s="7" t="str">
        <f>IF(AND(ISNUMBER(I6),I6&gt;0),MAX(1,IF(ISNUMBER(I6),21-RANK(I6,I$6:I$51,TRUE),0)),"")</f>
        <v/>
      </c>
      <c r="L6" s="29"/>
      <c r="M6" s="7" t="str">
        <f>IF(AND(ISNUMBER(L6),L6&gt;0),MAX(1,IF(ISNUMBER(L6),21-RANK(L6,L$6:L$51,TRUE),0)),"")</f>
        <v/>
      </c>
      <c r="O6" s="29"/>
      <c r="P6" s="7" t="str">
        <f>IF(AND(ISNUMBER(O6),O6&gt;0),MAX(1,IF(ISNUMBER(O6),21-RANK(O6,O$6:O$51,TRUE),0)),"")</f>
        <v/>
      </c>
      <c r="Q6" s="8"/>
      <c r="R6" s="29"/>
      <c r="S6" s="7" t="str">
        <f>IF(AND(ISNUMBER(R6),R6&gt;0),MAX(1,IF(ISNUMBER(R6),21-RANK(R6,R$6:R$51,TRUE),0)),"")</f>
        <v/>
      </c>
      <c r="T6" s="8"/>
      <c r="U6" s="34"/>
      <c r="V6" s="7" t="str">
        <f>IF(AND(ISNUMBER(U6),U6&gt;0),MAX(1,IF(ISNUMBER(U6),21-RANK(U6,U$6:U$51,TRUE),0)),"")</f>
        <v/>
      </c>
      <c r="W6" s="8"/>
      <c r="X6" s="29"/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 t="shared" ref="AJ6:AJ51" si="0"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 t="shared" ref="AL6:AL50" si="1"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 t="shared" ref="AN6:AN50" si="2"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/>
      </c>
    </row>
    <row r="7" spans="1:47" x14ac:dyDescent="0.2">
      <c r="A7" s="33"/>
      <c r="B7" s="26"/>
      <c r="C7" s="28"/>
      <c r="D7" s="7" t="str">
        <f t="shared" ref="D7:D51" si="3">IF(AND(ISNUMBER(C7),C7&gt;0),MAX(1,IF(ISNUMBER(C7),21-RANK(C7,C$6:C$51,TRUE),0)),"")</f>
        <v/>
      </c>
      <c r="F7" s="90"/>
      <c r="G7" s="7" t="str">
        <f t="shared" ref="G7:G51" si="4">IF(AND(ISNUMBER(F7),F7&gt;0),MAX(1,IF(ISNUMBER(F7),21-RANK(F7,F$6:F$51,TRUE),0)),"")</f>
        <v/>
      </c>
      <c r="I7" s="29"/>
      <c r="J7" s="7" t="str">
        <f t="shared" ref="J7:J51" si="5">IF(AND(ISNUMBER(I7),I7&gt;0),MAX(1,IF(ISNUMBER(I7),21-RANK(I7,I$6:I$51,TRUE),0)),"")</f>
        <v/>
      </c>
      <c r="L7" s="34"/>
      <c r="M7" s="7" t="str">
        <f t="shared" ref="M7:M51" si="6">IF(AND(ISNUMBER(L7),L7&gt;0),MAX(1,IF(ISNUMBER(L7),21-RANK(L7,L$6:L$51,TRUE),0)),"")</f>
        <v/>
      </c>
      <c r="O7" s="29"/>
      <c r="P7" s="7" t="str">
        <f t="shared" ref="P7:P51" si="7">IF(AND(ISNUMBER(O7),O7&gt;0),MAX(1,IF(ISNUMBER(O7),21-RANK(O7,O$6:O$51,TRUE),0)),"")</f>
        <v/>
      </c>
      <c r="Q7" s="8"/>
      <c r="R7" s="29"/>
      <c r="S7" s="7" t="str">
        <f t="shared" ref="S7:S51" si="8">IF(AND(ISNUMBER(R7),R7&gt;0),MAX(1,IF(ISNUMBER(R7),21-RANK(R7,R$6:R$51,TRUE),0)),"")</f>
        <v/>
      </c>
      <c r="T7" s="8"/>
      <c r="U7" s="34"/>
      <c r="V7" s="7" t="str">
        <f t="shared" ref="V7:V51" si="9">IF(AND(ISNUMBER(U7),U7&gt;0),MAX(1,IF(ISNUMBER(U7),21-RANK(U7,U$6:U$51,TRUE),0)),"")</f>
        <v/>
      </c>
      <c r="W7" s="8"/>
      <c r="X7" s="34"/>
      <c r="Y7" s="7" t="str">
        <f t="shared" ref="Y7:Y51" si="10">IF(AND(ISNUMBER(X7),X7&gt;0),MAX(1,IF(ISNUMBER(X7),21-RANK(X7,X$6:X$51,TRUE),0)),"")</f>
        <v/>
      </c>
      <c r="Z7" s="8"/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si="0"/>
        <v>0</v>
      </c>
      <c r="AK7" s="6">
        <v>0</v>
      </c>
      <c r="AL7" s="6">
        <f t="shared" si="1"/>
        <v>0</v>
      </c>
      <c r="AM7" s="6">
        <v>0</v>
      </c>
      <c r="AN7" s="6">
        <f t="shared" si="2"/>
        <v>0</v>
      </c>
      <c r="AO7" s="6">
        <v>0</v>
      </c>
      <c r="AQ7" s="6">
        <v>1000000</v>
      </c>
      <c r="AS7" s="6" t="str">
        <v/>
      </c>
      <c r="AT7" s="7" t="str">
        <v/>
      </c>
    </row>
    <row r="8" spans="1:47" x14ac:dyDescent="0.2">
      <c r="A8" s="33" t="s">
        <v>71</v>
      </c>
      <c r="B8" s="26"/>
      <c r="C8" s="28">
        <v>65</v>
      </c>
      <c r="D8" s="7">
        <f t="shared" si="3"/>
        <v>13</v>
      </c>
      <c r="F8" s="30">
        <v>60</v>
      </c>
      <c r="G8" s="7">
        <f t="shared" si="4"/>
        <v>15</v>
      </c>
      <c r="I8" s="29" t="s">
        <v>54</v>
      </c>
      <c r="J8" s="7" t="str">
        <f t="shared" si="5"/>
        <v/>
      </c>
      <c r="L8" s="29">
        <v>65</v>
      </c>
      <c r="M8" s="7">
        <f t="shared" si="6"/>
        <v>15</v>
      </c>
      <c r="O8" s="29">
        <v>76</v>
      </c>
      <c r="P8" s="7">
        <f t="shared" si="7"/>
        <v>11</v>
      </c>
      <c r="Q8" s="8"/>
      <c r="R8" s="29" t="s">
        <v>54</v>
      </c>
      <c r="S8" s="7" t="str">
        <f t="shared" si="8"/>
        <v/>
      </c>
      <c r="T8" s="8"/>
      <c r="U8" s="29">
        <v>70</v>
      </c>
      <c r="V8" s="7">
        <f t="shared" si="9"/>
        <v>14</v>
      </c>
      <c r="W8" s="8"/>
      <c r="X8" s="29">
        <v>56</v>
      </c>
      <c r="Y8" s="7">
        <f t="shared" si="10"/>
        <v>16</v>
      </c>
      <c r="Z8" s="8"/>
      <c r="AA8" s="7">
        <v>13</v>
      </c>
      <c r="AB8" s="7">
        <v>15</v>
      </c>
      <c r="AC8" s="7">
        <v>0</v>
      </c>
      <c r="AD8" s="7">
        <v>15</v>
      </c>
      <c r="AE8" s="7">
        <v>11</v>
      </c>
      <c r="AF8" s="7">
        <v>0</v>
      </c>
      <c r="AG8" s="7">
        <v>14</v>
      </c>
      <c r="AH8" s="7">
        <v>16</v>
      </c>
      <c r="AI8" s="7"/>
      <c r="AJ8" s="36">
        <f t="shared" si="0"/>
        <v>60</v>
      </c>
      <c r="AK8" s="6">
        <v>8</v>
      </c>
      <c r="AL8" s="6">
        <f t="shared" si="1"/>
        <v>73</v>
      </c>
      <c r="AM8" s="6">
        <v>6</v>
      </c>
      <c r="AN8" s="6">
        <f t="shared" si="2"/>
        <v>84</v>
      </c>
      <c r="AO8" s="6">
        <v>6</v>
      </c>
      <c r="AQ8" s="6">
        <v>8660</v>
      </c>
      <c r="AS8" s="6">
        <v>8</v>
      </c>
      <c r="AT8" s="7" t="str">
        <v>Thomas Foottit</v>
      </c>
    </row>
    <row r="9" spans="1:47" x14ac:dyDescent="0.2">
      <c r="A9" s="33" t="s">
        <v>72</v>
      </c>
      <c r="B9" s="26"/>
      <c r="C9" s="28">
        <v>57</v>
      </c>
      <c r="D9" s="7">
        <f t="shared" si="3"/>
        <v>15</v>
      </c>
      <c r="F9" s="90">
        <v>64</v>
      </c>
      <c r="G9" s="7">
        <f t="shared" si="4"/>
        <v>14</v>
      </c>
      <c r="I9" s="34">
        <v>65</v>
      </c>
      <c r="J9" s="7">
        <f t="shared" si="5"/>
        <v>13</v>
      </c>
      <c r="L9" s="29" t="s">
        <v>54</v>
      </c>
      <c r="M9" s="7" t="str">
        <f t="shared" si="6"/>
        <v/>
      </c>
      <c r="O9" s="29">
        <v>61</v>
      </c>
      <c r="P9" s="7">
        <f t="shared" si="7"/>
        <v>14</v>
      </c>
      <c r="Q9" s="8"/>
      <c r="R9" s="29" t="s">
        <v>54</v>
      </c>
      <c r="S9" s="7" t="str">
        <f t="shared" si="8"/>
        <v/>
      </c>
      <c r="T9" s="8"/>
      <c r="U9" s="102" t="s">
        <v>54</v>
      </c>
      <c r="V9" s="7" t="str">
        <f t="shared" si="9"/>
        <v/>
      </c>
      <c r="W9" s="8"/>
      <c r="X9" s="102" t="s">
        <v>54</v>
      </c>
      <c r="Y9" s="7" t="str">
        <f t="shared" si="10"/>
        <v/>
      </c>
      <c r="Z9" s="8"/>
      <c r="AA9" s="7">
        <v>15</v>
      </c>
      <c r="AB9" s="7">
        <v>14</v>
      </c>
      <c r="AC9" s="7">
        <v>13</v>
      </c>
      <c r="AD9" s="7">
        <v>0</v>
      </c>
      <c r="AE9" s="7">
        <v>14</v>
      </c>
      <c r="AF9" s="7">
        <v>0</v>
      </c>
      <c r="AG9" s="7">
        <v>0</v>
      </c>
      <c r="AH9" s="7">
        <v>0</v>
      </c>
      <c r="AI9" s="7"/>
      <c r="AJ9" s="36">
        <f>IF(A9&gt;0,LARGE(AA9:AH9,1)+LARGE(AA9:AH9,2)+LARGE(AA9:AH9,3)+LARGE(AA9:AH9,4),0)</f>
        <v>56</v>
      </c>
      <c r="AK9" s="6">
        <v>10</v>
      </c>
      <c r="AL9" s="6">
        <f>IF(A9&gt;0,LARGE(AA9:AH9,1)+LARGE(AA9:AH9,2)+LARGE(AA9:AH9,3)+LARGE(AA9:AH9,4)+LARGE(AA9:AH9,5),0)</f>
        <v>56</v>
      </c>
      <c r="AM9" s="6">
        <v>10</v>
      </c>
      <c r="AN9" s="6">
        <f>IF(A9&gt;0,LARGE(AA9:AH9,1)+LARGE(AA9:AH9,2)+LARGE(AA9:AH9,3)+LARGE(AA9:AH9,4)+LARGE(AA9:AH9,5)+LARGE(AA9:AH9,6),0)</f>
        <v>56</v>
      </c>
      <c r="AO9" s="6">
        <v>10</v>
      </c>
      <c r="AQ9" s="6">
        <v>11100</v>
      </c>
      <c r="AS9" s="6">
        <v>10</v>
      </c>
      <c r="AT9" s="7" t="str">
        <v>Nathan Fursman</v>
      </c>
    </row>
    <row r="10" spans="1:47" x14ac:dyDescent="0.2">
      <c r="A10" s="33" t="s">
        <v>73</v>
      </c>
      <c r="B10" s="26"/>
      <c r="C10" s="28">
        <v>41</v>
      </c>
      <c r="D10" s="7">
        <f t="shared" si="3"/>
        <v>20</v>
      </c>
      <c r="F10" s="90">
        <v>42</v>
      </c>
      <c r="G10" s="7">
        <f t="shared" si="4"/>
        <v>20</v>
      </c>
      <c r="I10" s="29">
        <v>42</v>
      </c>
      <c r="J10" s="7">
        <f t="shared" si="5"/>
        <v>20</v>
      </c>
      <c r="L10" s="34">
        <v>47</v>
      </c>
      <c r="M10" s="7">
        <f t="shared" si="6"/>
        <v>20</v>
      </c>
      <c r="O10" s="29">
        <v>48</v>
      </c>
      <c r="P10" s="7">
        <f t="shared" si="7"/>
        <v>18</v>
      </c>
      <c r="Q10" s="8"/>
      <c r="R10" s="34">
        <v>52</v>
      </c>
      <c r="S10" s="7">
        <f t="shared" si="8"/>
        <v>16</v>
      </c>
      <c r="T10" s="8"/>
      <c r="U10" s="34">
        <v>50</v>
      </c>
      <c r="V10" s="7">
        <f t="shared" si="9"/>
        <v>20</v>
      </c>
      <c r="W10" s="8"/>
      <c r="X10" s="29">
        <v>46</v>
      </c>
      <c r="Y10" s="7">
        <f t="shared" si="10"/>
        <v>19</v>
      </c>
      <c r="Z10" s="8"/>
      <c r="AA10" s="7">
        <v>20</v>
      </c>
      <c r="AB10" s="7">
        <v>20</v>
      </c>
      <c r="AC10" s="7">
        <v>20</v>
      </c>
      <c r="AD10" s="7">
        <v>20</v>
      </c>
      <c r="AE10" s="7">
        <v>18</v>
      </c>
      <c r="AF10" s="7">
        <v>16</v>
      </c>
      <c r="AG10" s="7">
        <v>20</v>
      </c>
      <c r="AH10" s="7">
        <v>19</v>
      </c>
      <c r="AI10" s="7"/>
      <c r="AJ10" s="36">
        <f t="shared" si="0"/>
        <v>80</v>
      </c>
      <c r="AK10" s="6">
        <v>1</v>
      </c>
      <c r="AL10" s="6">
        <f t="shared" si="1"/>
        <v>100</v>
      </c>
      <c r="AM10" s="6">
        <v>1</v>
      </c>
      <c r="AN10" s="6">
        <f t="shared" si="2"/>
        <v>119</v>
      </c>
      <c r="AO10" s="6">
        <v>1</v>
      </c>
      <c r="AQ10" s="6">
        <v>1110</v>
      </c>
      <c r="AS10" s="6">
        <v>1</v>
      </c>
      <c r="AT10" s="7" t="str">
        <v>Frank Hayden</v>
      </c>
    </row>
    <row r="11" spans="1:47" x14ac:dyDescent="0.2">
      <c r="A11" s="33" t="s">
        <v>74</v>
      </c>
      <c r="B11" s="26"/>
      <c r="C11" s="28" t="s">
        <v>54</v>
      </c>
      <c r="D11" s="7" t="str">
        <f t="shared" si="3"/>
        <v/>
      </c>
      <c r="F11" s="125" t="s">
        <v>54</v>
      </c>
      <c r="G11" s="7" t="str">
        <f t="shared" si="4"/>
        <v/>
      </c>
      <c r="I11" s="29" t="s">
        <v>54</v>
      </c>
      <c r="J11" s="7" t="str">
        <f t="shared" si="5"/>
        <v/>
      </c>
      <c r="L11" s="34" t="s">
        <v>54</v>
      </c>
      <c r="M11" s="7" t="str">
        <f t="shared" si="6"/>
        <v/>
      </c>
      <c r="O11" s="34" t="s">
        <v>54</v>
      </c>
      <c r="P11" s="7" t="str">
        <f t="shared" si="7"/>
        <v/>
      </c>
      <c r="Q11" s="8"/>
      <c r="R11" s="34" t="s">
        <v>54</v>
      </c>
      <c r="S11" s="7" t="str">
        <f t="shared" si="8"/>
        <v/>
      </c>
      <c r="T11" s="8"/>
      <c r="U11" s="102" t="s">
        <v>54</v>
      </c>
      <c r="V11" s="7" t="str">
        <f t="shared" si="9"/>
        <v/>
      </c>
      <c r="W11" s="8"/>
      <c r="X11" s="102" t="s">
        <v>54</v>
      </c>
      <c r="Y11" s="7" t="str">
        <f t="shared" si="10"/>
        <v/>
      </c>
      <c r="Z11" s="8"/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0"/>
        <v>0</v>
      </c>
      <c r="AK11" s="6">
        <v>0</v>
      </c>
      <c r="AL11" s="6">
        <f t="shared" si="1"/>
        <v>0</v>
      </c>
      <c r="AM11" s="6">
        <v>0</v>
      </c>
      <c r="AN11" s="6">
        <f t="shared" si="2"/>
        <v>0</v>
      </c>
      <c r="AO11" s="6">
        <v>0</v>
      </c>
      <c r="AQ11" s="6">
        <v>1000000</v>
      </c>
      <c r="AS11" s="6" t="str">
        <v/>
      </c>
      <c r="AT11" s="7" t="str">
        <v>Oliver Hebdon</v>
      </c>
    </row>
    <row r="12" spans="1:47" x14ac:dyDescent="0.2">
      <c r="A12" s="33" t="s">
        <v>75</v>
      </c>
      <c r="B12" s="26"/>
      <c r="C12" s="28">
        <v>43</v>
      </c>
      <c r="D12" s="7">
        <f t="shared" si="3"/>
        <v>19</v>
      </c>
      <c r="F12" s="29">
        <v>42</v>
      </c>
      <c r="G12" s="7">
        <f t="shared" si="4"/>
        <v>20</v>
      </c>
      <c r="I12" s="29">
        <v>45</v>
      </c>
      <c r="J12" s="7">
        <f t="shared" si="5"/>
        <v>18</v>
      </c>
      <c r="L12" s="29" t="s">
        <v>54</v>
      </c>
      <c r="M12" s="7" t="str">
        <f t="shared" si="6"/>
        <v/>
      </c>
      <c r="O12" s="29">
        <v>43</v>
      </c>
      <c r="P12" s="7">
        <f t="shared" si="7"/>
        <v>20</v>
      </c>
      <c r="Q12" s="8"/>
      <c r="R12" s="34">
        <v>41</v>
      </c>
      <c r="S12" s="7">
        <f t="shared" si="8"/>
        <v>20</v>
      </c>
      <c r="T12" s="8"/>
      <c r="U12" s="102" t="s">
        <v>54</v>
      </c>
      <c r="V12" s="7" t="str">
        <f t="shared" si="9"/>
        <v/>
      </c>
      <c r="W12" s="8"/>
      <c r="X12" s="102" t="s">
        <v>54</v>
      </c>
      <c r="Y12" s="7" t="str">
        <f t="shared" si="10"/>
        <v/>
      </c>
      <c r="Z12" s="8"/>
      <c r="AA12" s="7">
        <v>19</v>
      </c>
      <c r="AB12" s="7">
        <v>20</v>
      </c>
      <c r="AC12" s="7">
        <v>18</v>
      </c>
      <c r="AD12" s="7">
        <v>0</v>
      </c>
      <c r="AE12" s="7">
        <v>20</v>
      </c>
      <c r="AF12" s="7">
        <v>20</v>
      </c>
      <c r="AG12" s="7">
        <v>0</v>
      </c>
      <c r="AH12" s="7">
        <v>0</v>
      </c>
      <c r="AI12" s="7"/>
      <c r="AJ12" s="36">
        <f t="shared" si="0"/>
        <v>79</v>
      </c>
      <c r="AK12" s="6">
        <v>2</v>
      </c>
      <c r="AL12" s="6">
        <f t="shared" si="1"/>
        <v>97</v>
      </c>
      <c r="AM12" s="6">
        <v>2</v>
      </c>
      <c r="AN12" s="6">
        <f t="shared" si="2"/>
        <v>97</v>
      </c>
      <c r="AO12" s="6">
        <v>5</v>
      </c>
      <c r="AQ12" s="6">
        <v>2250</v>
      </c>
      <c r="AS12" s="6">
        <v>2</v>
      </c>
      <c r="AT12" s="7" t="str">
        <v>Fletcher Lakeman</v>
      </c>
    </row>
    <row r="13" spans="1:47" ht="12" customHeight="1" x14ac:dyDescent="0.2">
      <c r="A13" s="33" t="s">
        <v>76</v>
      </c>
      <c r="B13" s="26"/>
      <c r="C13" s="28">
        <v>45</v>
      </c>
      <c r="D13" s="7">
        <f t="shared" si="3"/>
        <v>18</v>
      </c>
      <c r="F13" s="34">
        <v>43</v>
      </c>
      <c r="G13" s="7">
        <f t="shared" si="4"/>
        <v>18</v>
      </c>
      <c r="I13" s="29">
        <v>48</v>
      </c>
      <c r="J13" s="7">
        <f t="shared" si="5"/>
        <v>17</v>
      </c>
      <c r="L13" s="29">
        <v>49</v>
      </c>
      <c r="M13" s="7">
        <f t="shared" si="6"/>
        <v>19</v>
      </c>
      <c r="O13" s="29">
        <v>45</v>
      </c>
      <c r="P13" s="7">
        <f t="shared" si="7"/>
        <v>19</v>
      </c>
      <c r="Q13" s="8"/>
      <c r="R13" s="29">
        <v>44</v>
      </c>
      <c r="S13" s="7">
        <f t="shared" si="8"/>
        <v>19</v>
      </c>
      <c r="T13" s="8"/>
      <c r="U13" s="29">
        <v>56</v>
      </c>
      <c r="V13" s="7">
        <f t="shared" si="9"/>
        <v>18</v>
      </c>
      <c r="W13" s="8"/>
      <c r="X13" s="29">
        <v>46</v>
      </c>
      <c r="Y13" s="7">
        <f t="shared" si="10"/>
        <v>19</v>
      </c>
      <c r="Z13" s="8"/>
      <c r="AA13" s="7">
        <v>18</v>
      </c>
      <c r="AB13" s="7">
        <v>18</v>
      </c>
      <c r="AC13" s="7">
        <v>17</v>
      </c>
      <c r="AD13" s="7">
        <v>19</v>
      </c>
      <c r="AE13" s="7">
        <v>19</v>
      </c>
      <c r="AF13" s="7">
        <v>19</v>
      </c>
      <c r="AG13" s="7">
        <v>18</v>
      </c>
      <c r="AH13" s="7">
        <v>19</v>
      </c>
      <c r="AI13" s="7"/>
      <c r="AJ13" s="36">
        <f t="shared" si="0"/>
        <v>76</v>
      </c>
      <c r="AK13" s="6">
        <v>3</v>
      </c>
      <c r="AL13" s="6">
        <f t="shared" si="1"/>
        <v>94</v>
      </c>
      <c r="AM13" s="6">
        <v>3</v>
      </c>
      <c r="AN13" s="6">
        <f t="shared" si="2"/>
        <v>112</v>
      </c>
      <c r="AO13" s="6">
        <v>2</v>
      </c>
      <c r="AQ13" s="6">
        <v>3320</v>
      </c>
      <c r="AS13" s="6">
        <v>3</v>
      </c>
      <c r="AT13" s="7" t="str">
        <v>Billy Martin</v>
      </c>
    </row>
    <row r="14" spans="1:47" x14ac:dyDescent="0.2">
      <c r="A14" s="33" t="s">
        <v>77</v>
      </c>
      <c r="B14" s="26"/>
      <c r="C14" s="28">
        <v>51</v>
      </c>
      <c r="D14" s="7">
        <f t="shared" si="3"/>
        <v>17</v>
      </c>
      <c r="F14" s="34">
        <v>43</v>
      </c>
      <c r="G14" s="7">
        <f t="shared" si="4"/>
        <v>18</v>
      </c>
      <c r="I14" s="34">
        <v>44</v>
      </c>
      <c r="J14" s="7">
        <f t="shared" si="5"/>
        <v>19</v>
      </c>
      <c r="L14" s="29">
        <v>50</v>
      </c>
      <c r="M14" s="7">
        <f t="shared" si="6"/>
        <v>18</v>
      </c>
      <c r="O14" s="29">
        <v>57</v>
      </c>
      <c r="P14" s="7">
        <f t="shared" si="7"/>
        <v>15</v>
      </c>
      <c r="Q14" s="8"/>
      <c r="R14" s="29">
        <v>46</v>
      </c>
      <c r="S14" s="7">
        <f t="shared" si="8"/>
        <v>18</v>
      </c>
      <c r="T14" s="8"/>
      <c r="U14" s="29">
        <v>63</v>
      </c>
      <c r="V14" s="7">
        <f t="shared" si="9"/>
        <v>16</v>
      </c>
      <c r="W14" s="8"/>
      <c r="X14" s="29">
        <v>47</v>
      </c>
      <c r="Y14" s="7">
        <f t="shared" si="10"/>
        <v>17</v>
      </c>
      <c r="Z14" s="8"/>
      <c r="AA14" s="7">
        <v>17</v>
      </c>
      <c r="AB14" s="7">
        <v>18</v>
      </c>
      <c r="AC14" s="7">
        <v>19</v>
      </c>
      <c r="AD14" s="7">
        <v>18</v>
      </c>
      <c r="AE14" s="7">
        <v>15</v>
      </c>
      <c r="AF14" s="7">
        <v>18</v>
      </c>
      <c r="AG14" s="7">
        <v>16</v>
      </c>
      <c r="AH14" s="7">
        <v>17</v>
      </c>
      <c r="AI14" s="7"/>
      <c r="AJ14" s="36">
        <f t="shared" si="0"/>
        <v>73</v>
      </c>
      <c r="AK14" s="6">
        <v>5</v>
      </c>
      <c r="AL14" s="6">
        <f t="shared" si="1"/>
        <v>90</v>
      </c>
      <c r="AM14" s="6">
        <v>5</v>
      </c>
      <c r="AN14" s="6">
        <f t="shared" si="2"/>
        <v>107</v>
      </c>
      <c r="AO14" s="6">
        <v>4</v>
      </c>
      <c r="AQ14" s="6">
        <v>5540</v>
      </c>
      <c r="AS14" s="6">
        <v>5</v>
      </c>
      <c r="AT14" s="7" t="str">
        <v>Ewan Quance</v>
      </c>
    </row>
    <row r="15" spans="1:47" x14ac:dyDescent="0.2">
      <c r="A15" s="33" t="s">
        <v>78</v>
      </c>
      <c r="B15" s="26"/>
      <c r="C15" s="28">
        <v>71</v>
      </c>
      <c r="D15" s="7">
        <f t="shared" si="3"/>
        <v>12</v>
      </c>
      <c r="F15" s="125" t="s">
        <v>54</v>
      </c>
      <c r="G15" s="7" t="str">
        <f t="shared" si="4"/>
        <v/>
      </c>
      <c r="I15" s="29" t="s">
        <v>54</v>
      </c>
      <c r="J15" s="7" t="str">
        <f t="shared" si="5"/>
        <v/>
      </c>
      <c r="L15" s="34" t="s">
        <v>54</v>
      </c>
      <c r="M15" s="7" t="str">
        <f t="shared" si="6"/>
        <v/>
      </c>
      <c r="O15" s="34" t="s">
        <v>54</v>
      </c>
      <c r="P15" s="7" t="str">
        <f t="shared" si="7"/>
        <v/>
      </c>
      <c r="Q15" s="8"/>
      <c r="R15" s="34" t="s">
        <v>54</v>
      </c>
      <c r="S15" s="7" t="str">
        <f t="shared" si="8"/>
        <v/>
      </c>
      <c r="T15" s="8"/>
      <c r="U15" s="102" t="s">
        <v>54</v>
      </c>
      <c r="V15" s="7" t="str">
        <f t="shared" si="9"/>
        <v/>
      </c>
      <c r="W15" s="8"/>
      <c r="X15" s="102" t="s">
        <v>54</v>
      </c>
      <c r="Y15" s="7" t="str">
        <f t="shared" si="10"/>
        <v/>
      </c>
      <c r="Z15" s="8"/>
      <c r="AA15" s="7">
        <v>12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0"/>
        <v>12</v>
      </c>
      <c r="AK15" s="6">
        <v>13</v>
      </c>
      <c r="AL15" s="6">
        <f t="shared" si="1"/>
        <v>12</v>
      </c>
      <c r="AM15" s="6">
        <v>13</v>
      </c>
      <c r="AN15" s="6">
        <f t="shared" si="2"/>
        <v>12</v>
      </c>
      <c r="AO15" s="6">
        <v>13</v>
      </c>
      <c r="AQ15" s="6">
        <v>14430</v>
      </c>
      <c r="AS15" s="6">
        <v>13</v>
      </c>
      <c r="AT15" s="7" t="str">
        <v>Nathan Roberts</v>
      </c>
    </row>
    <row r="16" spans="1:47" x14ac:dyDescent="0.2">
      <c r="A16" s="33" t="s">
        <v>79</v>
      </c>
      <c r="B16" s="26"/>
      <c r="C16" s="28" t="s">
        <v>54</v>
      </c>
      <c r="D16" s="7" t="str">
        <f t="shared" si="3"/>
        <v/>
      </c>
      <c r="F16" s="102" t="s">
        <v>54</v>
      </c>
      <c r="G16" s="7" t="str">
        <f t="shared" si="4"/>
        <v/>
      </c>
      <c r="I16" s="34">
        <v>67</v>
      </c>
      <c r="J16" s="7">
        <f t="shared" si="5"/>
        <v>11</v>
      </c>
      <c r="L16" s="29" t="s">
        <v>54</v>
      </c>
      <c r="M16" s="7" t="str">
        <f t="shared" si="6"/>
        <v/>
      </c>
      <c r="O16" s="34" t="s">
        <v>54</v>
      </c>
      <c r="P16" s="7" t="str">
        <f t="shared" si="7"/>
        <v/>
      </c>
      <c r="Q16" s="8"/>
      <c r="R16" s="34" t="s">
        <v>54</v>
      </c>
      <c r="S16" s="7" t="str">
        <f t="shared" si="8"/>
        <v/>
      </c>
      <c r="T16" s="8"/>
      <c r="U16" s="102" t="s">
        <v>54</v>
      </c>
      <c r="V16" s="7" t="str">
        <f t="shared" si="9"/>
        <v/>
      </c>
      <c r="W16" s="8"/>
      <c r="X16" s="102" t="s">
        <v>54</v>
      </c>
      <c r="Y16" s="7" t="str">
        <f t="shared" si="10"/>
        <v/>
      </c>
      <c r="Z16" s="8"/>
      <c r="AA16" s="7">
        <v>0</v>
      </c>
      <c r="AB16" s="7">
        <v>0</v>
      </c>
      <c r="AC16" s="7">
        <v>11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0"/>
        <v>11</v>
      </c>
      <c r="AK16" s="6">
        <v>14</v>
      </c>
      <c r="AL16" s="6">
        <f t="shared" si="1"/>
        <v>11</v>
      </c>
      <c r="AM16" s="6">
        <v>14</v>
      </c>
      <c r="AN16" s="6">
        <f t="shared" si="2"/>
        <v>11</v>
      </c>
      <c r="AO16" s="6">
        <v>14</v>
      </c>
      <c r="AQ16" s="6">
        <v>15540</v>
      </c>
      <c r="AS16" s="6">
        <v>14</v>
      </c>
      <c r="AT16" s="7" t="str">
        <v>Jonathan Stewart</v>
      </c>
    </row>
    <row r="17" spans="1:46" x14ac:dyDescent="0.2">
      <c r="A17" s="33" t="s">
        <v>80</v>
      </c>
      <c r="C17" s="89" t="s">
        <v>54</v>
      </c>
      <c r="D17" s="7" t="str">
        <f t="shared" si="3"/>
        <v/>
      </c>
      <c r="F17" s="125" t="s">
        <v>54</v>
      </c>
      <c r="G17" s="7" t="str">
        <f t="shared" si="4"/>
        <v/>
      </c>
      <c r="I17" s="29" t="s">
        <v>54</v>
      </c>
      <c r="J17" s="7" t="str">
        <f t="shared" si="5"/>
        <v/>
      </c>
      <c r="L17" s="29" t="s">
        <v>54</v>
      </c>
      <c r="M17" s="7" t="str">
        <f t="shared" si="6"/>
        <v/>
      </c>
      <c r="O17" s="29" t="s">
        <v>54</v>
      </c>
      <c r="P17" s="7" t="str">
        <f t="shared" si="7"/>
        <v/>
      </c>
      <c r="Q17" s="8"/>
      <c r="R17" s="29" t="s">
        <v>54</v>
      </c>
      <c r="S17" s="7" t="str">
        <f t="shared" si="8"/>
        <v/>
      </c>
      <c r="T17" s="8"/>
      <c r="U17" s="102" t="s">
        <v>54</v>
      </c>
      <c r="V17" s="7" t="str">
        <f t="shared" si="9"/>
        <v/>
      </c>
      <c r="W17" s="8"/>
      <c r="X17" s="102" t="s">
        <v>54</v>
      </c>
      <c r="Y17" s="7" t="str">
        <f t="shared" si="10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0"/>
        <v>0</v>
      </c>
      <c r="AK17" s="6">
        <v>0</v>
      </c>
      <c r="AL17" s="6">
        <f t="shared" si="1"/>
        <v>0</v>
      </c>
      <c r="AM17" s="6">
        <v>0</v>
      </c>
      <c r="AN17" s="6">
        <f t="shared" si="2"/>
        <v>0</v>
      </c>
      <c r="AO17" s="6">
        <v>0</v>
      </c>
      <c r="AQ17" s="6">
        <v>1000000</v>
      </c>
      <c r="AS17" s="6" t="str">
        <v/>
      </c>
      <c r="AT17" s="7" t="str">
        <v>Tommy Trent</v>
      </c>
    </row>
    <row r="18" spans="1:46" x14ac:dyDescent="0.2">
      <c r="A18" s="33" t="s">
        <v>81</v>
      </c>
      <c r="B18" s="26"/>
      <c r="C18" s="28" t="s">
        <v>54</v>
      </c>
      <c r="D18" s="7" t="str">
        <f t="shared" si="3"/>
        <v/>
      </c>
      <c r="F18" s="125" t="s">
        <v>54</v>
      </c>
      <c r="G18" s="7" t="str">
        <f t="shared" si="4"/>
        <v/>
      </c>
      <c r="I18" s="30" t="s">
        <v>54</v>
      </c>
      <c r="J18" s="7" t="str">
        <f t="shared" si="5"/>
        <v/>
      </c>
      <c r="L18" s="90">
        <v>62</v>
      </c>
      <c r="M18" s="7">
        <f t="shared" si="6"/>
        <v>16</v>
      </c>
      <c r="O18" s="29">
        <v>54</v>
      </c>
      <c r="P18" s="7">
        <f t="shared" si="7"/>
        <v>16</v>
      </c>
      <c r="Q18" s="8"/>
      <c r="R18" s="30">
        <v>52</v>
      </c>
      <c r="S18" s="7">
        <f t="shared" si="8"/>
        <v>16</v>
      </c>
      <c r="T18" s="8"/>
      <c r="U18" s="29">
        <v>56</v>
      </c>
      <c r="V18" s="7">
        <f t="shared" si="9"/>
        <v>18</v>
      </c>
      <c r="W18" s="8"/>
      <c r="X18" s="102" t="s">
        <v>54</v>
      </c>
      <c r="Y18" s="7" t="str">
        <f t="shared" si="10"/>
        <v/>
      </c>
      <c r="Z18" s="8"/>
      <c r="AA18" s="7">
        <v>0</v>
      </c>
      <c r="AB18" s="7">
        <v>0</v>
      </c>
      <c r="AC18" s="7">
        <v>0</v>
      </c>
      <c r="AD18" s="7">
        <v>16</v>
      </c>
      <c r="AE18" s="7">
        <v>16</v>
      </c>
      <c r="AF18" s="7">
        <v>16</v>
      </c>
      <c r="AG18" s="7">
        <v>18</v>
      </c>
      <c r="AH18" s="7">
        <v>0</v>
      </c>
      <c r="AI18" s="7"/>
      <c r="AJ18" s="36">
        <f t="shared" si="0"/>
        <v>66</v>
      </c>
      <c r="AK18" s="6">
        <v>6</v>
      </c>
      <c r="AL18" s="6">
        <f t="shared" si="1"/>
        <v>66</v>
      </c>
      <c r="AM18" s="6">
        <v>8</v>
      </c>
      <c r="AN18" s="6">
        <f t="shared" si="2"/>
        <v>66</v>
      </c>
      <c r="AO18" s="6">
        <v>8</v>
      </c>
      <c r="AQ18" s="6">
        <v>6880</v>
      </c>
      <c r="AS18" s="6">
        <v>6</v>
      </c>
      <c r="AT18" s="7" t="str">
        <v>Frankie Wilson</v>
      </c>
    </row>
    <row r="19" spans="1:46" x14ac:dyDescent="0.2">
      <c r="A19" s="33" t="s">
        <v>82</v>
      </c>
      <c r="B19" s="26"/>
      <c r="C19" s="89">
        <v>51</v>
      </c>
      <c r="D19" s="7">
        <f t="shared" si="3"/>
        <v>17</v>
      </c>
      <c r="F19" s="125" t="s">
        <v>54</v>
      </c>
      <c r="G19" s="7" t="str">
        <f t="shared" si="4"/>
        <v/>
      </c>
      <c r="I19" s="29">
        <v>56</v>
      </c>
      <c r="J19" s="7">
        <f t="shared" si="5"/>
        <v>16</v>
      </c>
      <c r="L19" s="29" t="s">
        <v>54</v>
      </c>
      <c r="M19" s="7" t="str">
        <f t="shared" si="6"/>
        <v/>
      </c>
      <c r="O19" s="34">
        <v>62</v>
      </c>
      <c r="P19" s="7">
        <f t="shared" si="7"/>
        <v>13</v>
      </c>
      <c r="Q19" s="8"/>
      <c r="R19" s="29" t="s">
        <v>54</v>
      </c>
      <c r="S19" s="7" t="str">
        <f t="shared" si="8"/>
        <v/>
      </c>
      <c r="T19" s="8"/>
      <c r="U19" s="102" t="s">
        <v>54</v>
      </c>
      <c r="V19" s="7" t="str">
        <f t="shared" si="9"/>
        <v/>
      </c>
      <c r="W19" s="8"/>
      <c r="X19" s="29">
        <v>57</v>
      </c>
      <c r="Y19" s="7">
        <f t="shared" si="10"/>
        <v>15</v>
      </c>
      <c r="Z19" s="8"/>
      <c r="AA19" s="7">
        <v>17</v>
      </c>
      <c r="AB19" s="7">
        <v>0</v>
      </c>
      <c r="AC19" s="7">
        <v>16</v>
      </c>
      <c r="AD19" s="7">
        <v>0</v>
      </c>
      <c r="AE19" s="7">
        <v>13</v>
      </c>
      <c r="AF19" s="7">
        <v>0</v>
      </c>
      <c r="AG19" s="7">
        <v>0</v>
      </c>
      <c r="AH19" s="7">
        <v>15</v>
      </c>
      <c r="AI19" s="7"/>
      <c r="AJ19" s="36">
        <f t="shared" si="0"/>
        <v>61</v>
      </c>
      <c r="AK19" s="6">
        <v>7</v>
      </c>
      <c r="AL19" s="6">
        <f t="shared" si="1"/>
        <v>61</v>
      </c>
      <c r="AM19" s="6">
        <v>9</v>
      </c>
      <c r="AN19" s="6">
        <f t="shared" si="2"/>
        <v>61</v>
      </c>
      <c r="AO19" s="6">
        <v>9</v>
      </c>
      <c r="AQ19" s="6">
        <v>7990</v>
      </c>
      <c r="AS19" s="6">
        <v>7</v>
      </c>
      <c r="AT19" s="7" t="str">
        <v>James Mounty</v>
      </c>
    </row>
    <row r="20" spans="1:46" x14ac:dyDescent="0.2">
      <c r="A20" s="27" t="s">
        <v>83</v>
      </c>
      <c r="B20" s="26"/>
      <c r="C20" s="89">
        <v>61</v>
      </c>
      <c r="D20" s="7">
        <f t="shared" si="3"/>
        <v>14</v>
      </c>
      <c r="F20" s="102" t="s">
        <v>54</v>
      </c>
      <c r="G20" s="7" t="str">
        <f t="shared" si="4"/>
        <v/>
      </c>
      <c r="I20" s="29">
        <v>59</v>
      </c>
      <c r="J20" s="7">
        <f t="shared" si="5"/>
        <v>14</v>
      </c>
      <c r="L20" s="29">
        <v>68</v>
      </c>
      <c r="M20" s="7">
        <f t="shared" si="6"/>
        <v>14</v>
      </c>
      <c r="O20" s="29">
        <v>67</v>
      </c>
      <c r="P20" s="7">
        <f t="shared" si="7"/>
        <v>12</v>
      </c>
      <c r="Q20" s="8"/>
      <c r="R20" s="30" t="s">
        <v>54</v>
      </c>
      <c r="S20" s="7" t="str">
        <f t="shared" si="8"/>
        <v/>
      </c>
      <c r="T20" s="8"/>
      <c r="U20" s="29">
        <v>66</v>
      </c>
      <c r="V20" s="7">
        <f t="shared" si="9"/>
        <v>15</v>
      </c>
      <c r="W20" s="8"/>
      <c r="X20" s="29">
        <v>61</v>
      </c>
      <c r="Y20" s="7">
        <f t="shared" si="10"/>
        <v>14</v>
      </c>
      <c r="Z20" s="8"/>
      <c r="AA20" s="7">
        <v>14</v>
      </c>
      <c r="AB20" s="7">
        <v>0</v>
      </c>
      <c r="AC20" s="7">
        <v>14</v>
      </c>
      <c r="AD20" s="7">
        <v>14</v>
      </c>
      <c r="AE20" s="7">
        <v>12</v>
      </c>
      <c r="AF20" s="7">
        <v>0</v>
      </c>
      <c r="AG20" s="7">
        <v>15</v>
      </c>
      <c r="AH20" s="7">
        <v>14</v>
      </c>
      <c r="AI20" s="7"/>
      <c r="AJ20" s="36">
        <f t="shared" si="0"/>
        <v>57</v>
      </c>
      <c r="AK20" s="6">
        <v>9</v>
      </c>
      <c r="AL20" s="6">
        <f t="shared" si="1"/>
        <v>71</v>
      </c>
      <c r="AM20" s="6">
        <v>7</v>
      </c>
      <c r="AN20" s="6">
        <f t="shared" si="2"/>
        <v>83</v>
      </c>
      <c r="AO20" s="6">
        <v>7</v>
      </c>
      <c r="AQ20" s="6">
        <v>9770</v>
      </c>
      <c r="AS20" s="6">
        <v>9</v>
      </c>
      <c r="AT20" s="7" t="str">
        <v>Matthew Yarnold</v>
      </c>
    </row>
    <row r="21" spans="1:46" x14ac:dyDescent="0.2">
      <c r="A21" s="124" t="s">
        <v>207</v>
      </c>
      <c r="B21" s="26"/>
      <c r="C21" s="34" t="s">
        <v>54</v>
      </c>
      <c r="D21" s="7" t="str">
        <f t="shared" si="3"/>
        <v/>
      </c>
      <c r="F21" s="102" t="s">
        <v>54</v>
      </c>
      <c r="G21" s="7" t="str">
        <f t="shared" si="4"/>
        <v/>
      </c>
      <c r="I21" s="29">
        <v>57</v>
      </c>
      <c r="J21" s="7">
        <f t="shared" si="5"/>
        <v>15</v>
      </c>
      <c r="L21" s="34" t="s">
        <v>54</v>
      </c>
      <c r="M21" s="7" t="str">
        <f t="shared" si="6"/>
        <v/>
      </c>
      <c r="O21" s="29" t="s">
        <v>54</v>
      </c>
      <c r="P21" s="7" t="str">
        <f t="shared" si="7"/>
        <v/>
      </c>
      <c r="Q21" s="8"/>
      <c r="R21" s="29" t="s">
        <v>54</v>
      </c>
      <c r="S21" s="7" t="str">
        <f t="shared" si="8"/>
        <v/>
      </c>
      <c r="T21" s="8"/>
      <c r="U21" s="102" t="s">
        <v>54</v>
      </c>
      <c r="V21" s="7" t="str">
        <f t="shared" si="9"/>
        <v/>
      </c>
      <c r="W21" s="8"/>
      <c r="X21" s="102" t="s">
        <v>54</v>
      </c>
      <c r="Y21" s="7" t="str">
        <f t="shared" si="10"/>
        <v/>
      </c>
      <c r="Z21" s="8"/>
      <c r="AA21" s="7">
        <v>0</v>
      </c>
      <c r="AB21" s="7">
        <v>0</v>
      </c>
      <c r="AC21" s="7">
        <v>15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0"/>
        <v>15</v>
      </c>
      <c r="AK21" s="6">
        <v>11</v>
      </c>
      <c r="AL21" s="6">
        <f t="shared" si="1"/>
        <v>15</v>
      </c>
      <c r="AM21" s="6">
        <v>11</v>
      </c>
      <c r="AN21" s="6">
        <f t="shared" si="2"/>
        <v>15</v>
      </c>
      <c r="AO21" s="6">
        <v>11</v>
      </c>
      <c r="AQ21" s="6">
        <v>12210</v>
      </c>
      <c r="AS21" s="6">
        <v>11</v>
      </c>
      <c r="AT21" s="7" t="str">
        <v>Oliver Scroggie</v>
      </c>
    </row>
    <row r="22" spans="1:46" x14ac:dyDescent="0.2">
      <c r="A22" s="100" t="s">
        <v>208</v>
      </c>
      <c r="C22" s="29" t="s">
        <v>54</v>
      </c>
      <c r="D22" s="7" t="str">
        <f t="shared" si="3"/>
        <v/>
      </c>
      <c r="F22" s="102" t="s">
        <v>54</v>
      </c>
      <c r="G22" s="7" t="str">
        <f t="shared" si="4"/>
        <v/>
      </c>
      <c r="I22" s="29">
        <v>76</v>
      </c>
      <c r="J22" s="7">
        <f t="shared" si="5"/>
        <v>9</v>
      </c>
      <c r="L22" s="29" t="s">
        <v>54</v>
      </c>
      <c r="M22" s="7" t="str">
        <f t="shared" si="6"/>
        <v/>
      </c>
      <c r="O22" s="29" t="s">
        <v>54</v>
      </c>
      <c r="P22" s="7" t="str">
        <f t="shared" si="7"/>
        <v/>
      </c>
      <c r="Q22" s="8"/>
      <c r="R22" s="29" t="s">
        <v>54</v>
      </c>
      <c r="S22" s="7" t="str">
        <f t="shared" si="8"/>
        <v/>
      </c>
      <c r="T22" s="8"/>
      <c r="U22" s="102" t="s">
        <v>54</v>
      </c>
      <c r="V22" s="7" t="str">
        <f t="shared" si="9"/>
        <v/>
      </c>
      <c r="W22" s="8"/>
      <c r="X22" s="102" t="s">
        <v>54</v>
      </c>
      <c r="Y22" s="7" t="str">
        <f t="shared" si="10"/>
        <v/>
      </c>
      <c r="Z22" s="8"/>
      <c r="AA22" s="7">
        <v>0</v>
      </c>
      <c r="AB22" s="7">
        <v>0</v>
      </c>
      <c r="AC22" s="7">
        <v>9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0"/>
        <v>9</v>
      </c>
      <c r="AK22" s="6">
        <v>16</v>
      </c>
      <c r="AL22" s="6">
        <f t="shared" si="1"/>
        <v>9</v>
      </c>
      <c r="AM22" s="6">
        <v>16</v>
      </c>
      <c r="AN22" s="6">
        <f t="shared" si="2"/>
        <v>9</v>
      </c>
      <c r="AO22" s="6">
        <v>16</v>
      </c>
      <c r="AQ22" s="6">
        <v>17760</v>
      </c>
      <c r="AS22" s="6">
        <v>16</v>
      </c>
      <c r="AT22" s="7" t="str">
        <v>Harry Scroggie</v>
      </c>
    </row>
    <row r="23" spans="1:46" x14ac:dyDescent="0.2">
      <c r="A23" s="124" t="s">
        <v>217</v>
      </c>
      <c r="C23" s="29" t="s">
        <v>54</v>
      </c>
      <c r="D23" s="7" t="str">
        <f t="shared" si="3"/>
        <v/>
      </c>
      <c r="F23" s="102" t="s">
        <v>54</v>
      </c>
      <c r="G23" s="7" t="str">
        <f t="shared" si="4"/>
        <v/>
      </c>
      <c r="I23" s="29">
        <v>65</v>
      </c>
      <c r="J23" s="7">
        <f t="shared" si="5"/>
        <v>13</v>
      </c>
      <c r="L23" s="29" t="s">
        <v>54</v>
      </c>
      <c r="M23" s="7" t="str">
        <f t="shared" si="6"/>
        <v/>
      </c>
      <c r="O23" s="29" t="s">
        <v>54</v>
      </c>
      <c r="P23" s="7" t="str">
        <f t="shared" si="7"/>
        <v/>
      </c>
      <c r="R23" s="29" t="s">
        <v>54</v>
      </c>
      <c r="S23" s="7" t="str">
        <f t="shared" si="8"/>
        <v/>
      </c>
      <c r="U23" s="102" t="s">
        <v>54</v>
      </c>
      <c r="V23" s="7" t="str">
        <f t="shared" si="9"/>
        <v/>
      </c>
      <c r="X23" s="102" t="s">
        <v>54</v>
      </c>
      <c r="Y23" s="7" t="str">
        <f t="shared" si="10"/>
        <v/>
      </c>
      <c r="AA23" s="9">
        <v>0</v>
      </c>
      <c r="AB23" s="9">
        <v>0</v>
      </c>
      <c r="AC23" s="9">
        <v>13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0"/>
        <v>13</v>
      </c>
      <c r="AK23" s="6">
        <v>12</v>
      </c>
      <c r="AL23" s="6">
        <f t="shared" si="1"/>
        <v>13</v>
      </c>
      <c r="AM23" s="6">
        <v>12</v>
      </c>
      <c r="AN23" s="6">
        <f t="shared" si="2"/>
        <v>13</v>
      </c>
      <c r="AO23" s="6">
        <v>12</v>
      </c>
      <c r="AQ23" s="6">
        <v>13320</v>
      </c>
      <c r="AS23" s="6">
        <v>12</v>
      </c>
      <c r="AT23" s="9" t="str">
        <v>George Grover</v>
      </c>
    </row>
    <row r="24" spans="1:46" x14ac:dyDescent="0.2">
      <c r="A24" s="33" t="s">
        <v>218</v>
      </c>
      <c r="C24" s="29" t="s">
        <v>54</v>
      </c>
      <c r="D24" s="7" t="str">
        <f t="shared" si="3"/>
        <v/>
      </c>
      <c r="F24" s="102" t="s">
        <v>54</v>
      </c>
      <c r="G24" s="7" t="str">
        <f t="shared" si="4"/>
        <v/>
      </c>
      <c r="I24" s="29">
        <v>72</v>
      </c>
      <c r="J24" s="7">
        <f t="shared" si="5"/>
        <v>10</v>
      </c>
      <c r="L24" s="29" t="s">
        <v>54</v>
      </c>
      <c r="M24" s="7" t="str">
        <f t="shared" si="6"/>
        <v/>
      </c>
      <c r="O24" s="29" t="s">
        <v>54</v>
      </c>
      <c r="P24" s="7" t="str">
        <f t="shared" si="7"/>
        <v/>
      </c>
      <c r="R24" s="29" t="s">
        <v>54</v>
      </c>
      <c r="S24" s="7" t="str">
        <f t="shared" si="8"/>
        <v/>
      </c>
      <c r="U24" s="102" t="s">
        <v>54</v>
      </c>
      <c r="V24" s="7" t="str">
        <f t="shared" si="9"/>
        <v/>
      </c>
      <c r="X24" s="102"/>
      <c r="Y24" s="7" t="str">
        <f t="shared" si="10"/>
        <v/>
      </c>
      <c r="AA24" s="9">
        <v>0</v>
      </c>
      <c r="AB24" s="9">
        <v>0</v>
      </c>
      <c r="AC24" s="9">
        <v>10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0"/>
        <v>10</v>
      </c>
      <c r="AK24" s="6">
        <v>15</v>
      </c>
      <c r="AL24" s="6">
        <f t="shared" si="1"/>
        <v>10</v>
      </c>
      <c r="AM24" s="6">
        <v>15</v>
      </c>
      <c r="AN24" s="6">
        <f t="shared" si="2"/>
        <v>10</v>
      </c>
      <c r="AO24" s="6">
        <v>15</v>
      </c>
      <c r="AQ24" s="6">
        <v>16650</v>
      </c>
      <c r="AS24" s="6">
        <v>15</v>
      </c>
      <c r="AT24" s="9" t="str">
        <v>Nathan Scarr</v>
      </c>
    </row>
    <row r="25" spans="1:46" x14ac:dyDescent="0.2">
      <c r="A25" s="33" t="s">
        <v>228</v>
      </c>
      <c r="C25" s="29" t="s">
        <v>54</v>
      </c>
      <c r="D25" s="7" t="str">
        <f t="shared" si="3"/>
        <v/>
      </c>
      <c r="F25" s="29">
        <v>43</v>
      </c>
      <c r="G25" s="7">
        <f t="shared" si="4"/>
        <v>18</v>
      </c>
      <c r="I25" s="29" t="s">
        <v>54</v>
      </c>
      <c r="J25" s="7" t="str">
        <f t="shared" si="5"/>
        <v/>
      </c>
      <c r="L25" s="29">
        <v>53</v>
      </c>
      <c r="M25" s="7">
        <f t="shared" si="6"/>
        <v>17</v>
      </c>
      <c r="O25" s="29">
        <v>52</v>
      </c>
      <c r="P25" s="7">
        <f t="shared" si="7"/>
        <v>17</v>
      </c>
      <c r="R25" s="29">
        <v>48</v>
      </c>
      <c r="S25" s="7">
        <f t="shared" si="8"/>
        <v>17</v>
      </c>
      <c r="U25" s="29">
        <v>52</v>
      </c>
      <c r="V25" s="7">
        <f t="shared" si="9"/>
        <v>19</v>
      </c>
      <c r="X25" s="29">
        <v>43</v>
      </c>
      <c r="Y25" s="7">
        <f t="shared" si="10"/>
        <v>20</v>
      </c>
      <c r="AA25" s="9">
        <v>0</v>
      </c>
      <c r="AB25" s="9">
        <v>18</v>
      </c>
      <c r="AC25" s="9">
        <v>0</v>
      </c>
      <c r="AD25" s="9">
        <v>17</v>
      </c>
      <c r="AE25" s="9">
        <v>17</v>
      </c>
      <c r="AF25" s="9">
        <v>17</v>
      </c>
      <c r="AG25" s="9">
        <v>19</v>
      </c>
      <c r="AH25" s="9">
        <v>20</v>
      </c>
      <c r="AJ25" s="36">
        <f t="shared" si="0"/>
        <v>74</v>
      </c>
      <c r="AK25" s="6">
        <v>4</v>
      </c>
      <c r="AL25" s="6">
        <f t="shared" si="1"/>
        <v>91</v>
      </c>
      <c r="AM25" s="6">
        <v>4</v>
      </c>
      <c r="AN25" s="6">
        <f t="shared" si="2"/>
        <v>108</v>
      </c>
      <c r="AO25" s="6">
        <v>3</v>
      </c>
      <c r="AQ25" s="6">
        <v>4430</v>
      </c>
      <c r="AS25" s="6">
        <v>4</v>
      </c>
      <c r="AT25" s="9" t="str">
        <v>Jacob Coggins</v>
      </c>
    </row>
    <row r="26" spans="1:46" x14ac:dyDescent="0.2">
      <c r="A26" s="37"/>
      <c r="C26" s="29"/>
      <c r="D26" s="7" t="str">
        <f t="shared" si="3"/>
        <v/>
      </c>
      <c r="F26" s="29"/>
      <c r="G26" s="7" t="str">
        <f t="shared" si="4"/>
        <v/>
      </c>
      <c r="I26" s="29"/>
      <c r="J26" s="7" t="str">
        <f t="shared" si="5"/>
        <v/>
      </c>
      <c r="L26" s="29"/>
      <c r="M26" s="7" t="str">
        <f t="shared" si="6"/>
        <v/>
      </c>
      <c r="O26" s="29"/>
      <c r="P26" s="7" t="str">
        <f t="shared" si="7"/>
        <v/>
      </c>
      <c r="R26" s="29"/>
      <c r="S26" s="7" t="str">
        <f t="shared" si="8"/>
        <v/>
      </c>
      <c r="U26" s="29"/>
      <c r="V26" s="7" t="str">
        <f t="shared" si="9"/>
        <v/>
      </c>
      <c r="X26" s="29"/>
      <c r="Y26" s="7" t="str">
        <f t="shared" si="10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0"/>
        <v>0</v>
      </c>
      <c r="AK26" s="6">
        <v>0</v>
      </c>
      <c r="AL26" s="6">
        <f t="shared" si="1"/>
        <v>0</v>
      </c>
      <c r="AM26" s="6">
        <v>0</v>
      </c>
      <c r="AN26" s="6">
        <f t="shared" si="2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3"/>
        <v/>
      </c>
      <c r="F27" s="29"/>
      <c r="G27" s="7" t="str">
        <f t="shared" si="4"/>
        <v/>
      </c>
      <c r="I27" s="29"/>
      <c r="J27" s="7" t="str">
        <f t="shared" si="5"/>
        <v/>
      </c>
      <c r="L27" s="29"/>
      <c r="M27" s="7" t="str">
        <f t="shared" si="6"/>
        <v/>
      </c>
      <c r="O27" s="29"/>
      <c r="P27" s="7" t="str">
        <f t="shared" si="7"/>
        <v/>
      </c>
      <c r="R27" s="29"/>
      <c r="S27" s="7" t="str">
        <f t="shared" si="8"/>
        <v/>
      </c>
      <c r="U27" s="29"/>
      <c r="V27" s="7" t="str">
        <f t="shared" si="9"/>
        <v/>
      </c>
      <c r="X27" s="29"/>
      <c r="Y27" s="7" t="str">
        <f t="shared" si="10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0"/>
        <v>0</v>
      </c>
      <c r="AK27" s="6">
        <v>0</v>
      </c>
      <c r="AL27" s="6">
        <f t="shared" si="1"/>
        <v>0</v>
      </c>
      <c r="AM27" s="6">
        <v>0</v>
      </c>
      <c r="AN27" s="6">
        <f t="shared" si="2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3"/>
        <v/>
      </c>
      <c r="F28" s="29"/>
      <c r="G28" s="7" t="str">
        <f t="shared" si="4"/>
        <v/>
      </c>
      <c r="I28" s="29"/>
      <c r="J28" s="7" t="str">
        <f t="shared" si="5"/>
        <v/>
      </c>
      <c r="L28" s="29"/>
      <c r="M28" s="7" t="str">
        <f t="shared" si="6"/>
        <v/>
      </c>
      <c r="O28" s="29"/>
      <c r="P28" s="7" t="str">
        <f t="shared" si="7"/>
        <v/>
      </c>
      <c r="R28" s="29"/>
      <c r="S28" s="7" t="str">
        <f t="shared" si="8"/>
        <v/>
      </c>
      <c r="U28" s="29"/>
      <c r="V28" s="7" t="str">
        <f t="shared" si="9"/>
        <v/>
      </c>
      <c r="X28" s="29"/>
      <c r="Y28" s="7" t="str">
        <f t="shared" si="10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0"/>
        <v>0</v>
      </c>
      <c r="AK28" s="6">
        <v>0</v>
      </c>
      <c r="AL28" s="6">
        <f t="shared" si="1"/>
        <v>0</v>
      </c>
      <c r="AM28" s="6">
        <v>0</v>
      </c>
      <c r="AN28" s="6">
        <f t="shared" si="2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3"/>
        <v/>
      </c>
      <c r="F29" s="29"/>
      <c r="G29" s="7" t="str">
        <f t="shared" si="4"/>
        <v/>
      </c>
      <c r="I29" s="29"/>
      <c r="J29" s="7" t="str">
        <f t="shared" si="5"/>
        <v/>
      </c>
      <c r="L29" s="29"/>
      <c r="M29" s="7" t="str">
        <f t="shared" si="6"/>
        <v/>
      </c>
      <c r="O29" s="29"/>
      <c r="P29" s="7" t="str">
        <f t="shared" si="7"/>
        <v/>
      </c>
      <c r="R29" s="29"/>
      <c r="S29" s="7" t="str">
        <f t="shared" si="8"/>
        <v/>
      </c>
      <c r="U29" s="29"/>
      <c r="V29" s="7" t="str">
        <f t="shared" si="9"/>
        <v/>
      </c>
      <c r="X29" s="29"/>
      <c r="Y29" s="7" t="str">
        <f t="shared" si="10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0"/>
        <v>0</v>
      </c>
      <c r="AK29" s="6">
        <v>0</v>
      </c>
      <c r="AL29" s="6">
        <f t="shared" si="1"/>
        <v>0</v>
      </c>
      <c r="AM29" s="6">
        <v>0</v>
      </c>
      <c r="AN29" s="6">
        <f t="shared" si="2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3"/>
        <v/>
      </c>
      <c r="F30" s="29"/>
      <c r="G30" s="7" t="str">
        <f t="shared" si="4"/>
        <v/>
      </c>
      <c r="I30" s="29"/>
      <c r="J30" s="7" t="str">
        <f t="shared" si="5"/>
        <v/>
      </c>
      <c r="L30" s="29"/>
      <c r="M30" s="7" t="str">
        <f t="shared" si="6"/>
        <v/>
      </c>
      <c r="O30" s="29"/>
      <c r="P30" s="7" t="str">
        <f t="shared" si="7"/>
        <v/>
      </c>
      <c r="R30" s="29"/>
      <c r="S30" s="7" t="str">
        <f t="shared" si="8"/>
        <v/>
      </c>
      <c r="U30" s="29"/>
      <c r="V30" s="7" t="str">
        <f t="shared" si="9"/>
        <v/>
      </c>
      <c r="X30" s="29"/>
      <c r="Y30" s="7" t="str">
        <f t="shared" si="10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0"/>
        <v>0</v>
      </c>
      <c r="AK30" s="6">
        <v>0</v>
      </c>
      <c r="AL30" s="6">
        <f t="shared" si="1"/>
        <v>0</v>
      </c>
      <c r="AM30" s="6">
        <v>0</v>
      </c>
      <c r="AN30" s="6">
        <f t="shared" si="2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3"/>
        <v/>
      </c>
      <c r="F31" s="29"/>
      <c r="G31" s="7" t="str">
        <f t="shared" si="4"/>
        <v/>
      </c>
      <c r="I31" s="29"/>
      <c r="J31" s="7" t="str">
        <f t="shared" si="5"/>
        <v/>
      </c>
      <c r="L31" s="29"/>
      <c r="M31" s="7" t="str">
        <f t="shared" si="6"/>
        <v/>
      </c>
      <c r="O31" s="29"/>
      <c r="P31" s="7" t="str">
        <f t="shared" si="7"/>
        <v/>
      </c>
      <c r="R31" s="29"/>
      <c r="S31" s="7" t="str">
        <f t="shared" si="8"/>
        <v/>
      </c>
      <c r="U31" s="29"/>
      <c r="V31" s="7" t="str">
        <f t="shared" si="9"/>
        <v/>
      </c>
      <c r="X31" s="29"/>
      <c r="Y31" s="7" t="str">
        <f t="shared" si="10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0"/>
        <v>0</v>
      </c>
      <c r="AK31" s="6">
        <v>0</v>
      </c>
      <c r="AL31" s="6">
        <f t="shared" si="1"/>
        <v>0</v>
      </c>
      <c r="AM31" s="6">
        <v>0</v>
      </c>
      <c r="AN31" s="6">
        <f t="shared" si="2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3"/>
        <v/>
      </c>
      <c r="F32" s="29"/>
      <c r="G32" s="7" t="str">
        <f t="shared" si="4"/>
        <v/>
      </c>
      <c r="I32" s="29"/>
      <c r="J32" s="7" t="str">
        <f t="shared" si="5"/>
        <v/>
      </c>
      <c r="L32" s="29"/>
      <c r="M32" s="7" t="str">
        <f t="shared" si="6"/>
        <v/>
      </c>
      <c r="O32" s="29"/>
      <c r="P32" s="7" t="str">
        <f t="shared" si="7"/>
        <v/>
      </c>
      <c r="R32" s="29"/>
      <c r="S32" s="7" t="str">
        <f t="shared" si="8"/>
        <v/>
      </c>
      <c r="U32" s="29"/>
      <c r="V32" s="7" t="str">
        <f t="shared" si="9"/>
        <v/>
      </c>
      <c r="X32" s="29"/>
      <c r="Y32" s="7" t="str">
        <f t="shared" si="10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0"/>
        <v>0</v>
      </c>
      <c r="AK32" s="6">
        <v>0</v>
      </c>
      <c r="AL32" s="6">
        <f t="shared" si="1"/>
        <v>0</v>
      </c>
      <c r="AM32" s="6">
        <v>0</v>
      </c>
      <c r="AN32" s="6">
        <f t="shared" si="2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3"/>
        <v/>
      </c>
      <c r="F33" s="29"/>
      <c r="G33" s="7" t="str">
        <f t="shared" si="4"/>
        <v/>
      </c>
      <c r="I33" s="29"/>
      <c r="J33" s="7" t="str">
        <f t="shared" si="5"/>
        <v/>
      </c>
      <c r="L33" s="29"/>
      <c r="M33" s="7" t="str">
        <f t="shared" si="6"/>
        <v/>
      </c>
      <c r="O33" s="29"/>
      <c r="P33" s="7" t="str">
        <f t="shared" si="7"/>
        <v/>
      </c>
      <c r="R33" s="29"/>
      <c r="S33" s="7" t="str">
        <f t="shared" si="8"/>
        <v/>
      </c>
      <c r="U33" s="29"/>
      <c r="V33" s="7" t="str">
        <f t="shared" si="9"/>
        <v/>
      </c>
      <c r="X33" s="29"/>
      <c r="Y33" s="7" t="str">
        <f t="shared" si="10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0"/>
        <v>0</v>
      </c>
      <c r="AK33" s="6">
        <v>0</v>
      </c>
      <c r="AL33" s="6">
        <f t="shared" si="1"/>
        <v>0</v>
      </c>
      <c r="AM33" s="6">
        <v>0</v>
      </c>
      <c r="AN33" s="6">
        <f t="shared" si="2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3"/>
        <v/>
      </c>
      <c r="F34" s="29"/>
      <c r="G34" s="7" t="str">
        <f t="shared" si="4"/>
        <v/>
      </c>
      <c r="I34" s="29"/>
      <c r="J34" s="7" t="str">
        <f t="shared" si="5"/>
        <v/>
      </c>
      <c r="L34" s="29"/>
      <c r="M34" s="7" t="str">
        <f t="shared" si="6"/>
        <v/>
      </c>
      <c r="O34" s="29"/>
      <c r="P34" s="7" t="str">
        <f t="shared" si="7"/>
        <v/>
      </c>
      <c r="R34" s="29"/>
      <c r="S34" s="7" t="str">
        <f t="shared" si="8"/>
        <v/>
      </c>
      <c r="U34" s="29"/>
      <c r="V34" s="7" t="str">
        <f t="shared" si="9"/>
        <v/>
      </c>
      <c r="X34" s="29"/>
      <c r="Y34" s="7" t="str">
        <f t="shared" si="10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0"/>
        <v>0</v>
      </c>
      <c r="AK34" s="6">
        <v>0</v>
      </c>
      <c r="AL34" s="6">
        <f t="shared" si="1"/>
        <v>0</v>
      </c>
      <c r="AM34" s="6">
        <v>0</v>
      </c>
      <c r="AN34" s="6">
        <f t="shared" si="2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3"/>
        <v/>
      </c>
      <c r="F35" s="29"/>
      <c r="G35" s="7" t="str">
        <f t="shared" si="4"/>
        <v/>
      </c>
      <c r="I35" s="29"/>
      <c r="J35" s="7" t="str">
        <f t="shared" si="5"/>
        <v/>
      </c>
      <c r="L35" s="29"/>
      <c r="M35" s="7" t="str">
        <f t="shared" si="6"/>
        <v/>
      </c>
      <c r="O35" s="29"/>
      <c r="P35" s="7" t="str">
        <f t="shared" si="7"/>
        <v/>
      </c>
      <c r="R35" s="29"/>
      <c r="S35" s="7" t="str">
        <f t="shared" si="8"/>
        <v/>
      </c>
      <c r="U35" s="29"/>
      <c r="V35" s="7" t="str">
        <f t="shared" si="9"/>
        <v/>
      </c>
      <c r="X35" s="29"/>
      <c r="Y35" s="7" t="str">
        <f t="shared" si="10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0"/>
        <v>0</v>
      </c>
      <c r="AK35" s="6">
        <v>0</v>
      </c>
      <c r="AL35" s="6">
        <f t="shared" si="1"/>
        <v>0</v>
      </c>
      <c r="AM35" s="6">
        <v>0</v>
      </c>
      <c r="AN35" s="6">
        <f t="shared" si="2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3"/>
        <v/>
      </c>
      <c r="F36" s="29"/>
      <c r="G36" s="7" t="str">
        <f t="shared" si="4"/>
        <v/>
      </c>
      <c r="I36" s="29"/>
      <c r="J36" s="7" t="str">
        <f t="shared" si="5"/>
        <v/>
      </c>
      <c r="L36" s="29"/>
      <c r="M36" s="7" t="str">
        <f t="shared" si="6"/>
        <v/>
      </c>
      <c r="O36" s="29"/>
      <c r="P36" s="7" t="str">
        <f t="shared" si="7"/>
        <v/>
      </c>
      <c r="R36" s="29"/>
      <c r="S36" s="7" t="str">
        <f t="shared" si="8"/>
        <v/>
      </c>
      <c r="U36" s="29"/>
      <c r="V36" s="7" t="str">
        <f t="shared" si="9"/>
        <v/>
      </c>
      <c r="X36" s="29"/>
      <c r="Y36" s="7" t="str">
        <f t="shared" si="10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0"/>
        <v>0</v>
      </c>
      <c r="AK36" s="6">
        <v>0</v>
      </c>
      <c r="AL36" s="6">
        <f t="shared" si="1"/>
        <v>0</v>
      </c>
      <c r="AM36" s="6">
        <v>0</v>
      </c>
      <c r="AN36" s="6">
        <f t="shared" si="2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3"/>
        <v/>
      </c>
      <c r="F37" s="29"/>
      <c r="G37" s="7" t="str">
        <f t="shared" si="4"/>
        <v/>
      </c>
      <c r="I37" s="29"/>
      <c r="J37" s="7" t="str">
        <f t="shared" si="5"/>
        <v/>
      </c>
      <c r="L37" s="29"/>
      <c r="M37" s="7" t="str">
        <f t="shared" si="6"/>
        <v/>
      </c>
      <c r="O37" s="29"/>
      <c r="P37" s="7" t="str">
        <f t="shared" si="7"/>
        <v/>
      </c>
      <c r="R37" s="29"/>
      <c r="S37" s="7" t="str">
        <f t="shared" si="8"/>
        <v/>
      </c>
      <c r="U37" s="29"/>
      <c r="V37" s="7" t="str">
        <f t="shared" si="9"/>
        <v/>
      </c>
      <c r="X37" s="29"/>
      <c r="Y37" s="7" t="str">
        <f t="shared" si="10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0"/>
        <v>0</v>
      </c>
      <c r="AK37" s="6">
        <v>0</v>
      </c>
      <c r="AL37" s="6">
        <f t="shared" si="1"/>
        <v>0</v>
      </c>
      <c r="AM37" s="6">
        <v>0</v>
      </c>
      <c r="AN37" s="6">
        <f t="shared" si="2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3"/>
        <v/>
      </c>
      <c r="F38" s="29"/>
      <c r="G38" s="7" t="str">
        <f t="shared" si="4"/>
        <v/>
      </c>
      <c r="I38" s="29"/>
      <c r="J38" s="7" t="str">
        <f t="shared" si="5"/>
        <v/>
      </c>
      <c r="L38" s="29"/>
      <c r="M38" s="7" t="str">
        <f t="shared" si="6"/>
        <v/>
      </c>
      <c r="O38" s="29"/>
      <c r="P38" s="7" t="str">
        <f t="shared" si="7"/>
        <v/>
      </c>
      <c r="R38" s="29"/>
      <c r="S38" s="7" t="str">
        <f t="shared" si="8"/>
        <v/>
      </c>
      <c r="U38" s="29"/>
      <c r="V38" s="7" t="str">
        <f t="shared" si="9"/>
        <v/>
      </c>
      <c r="X38" s="29"/>
      <c r="Y38" s="7" t="str">
        <f t="shared" si="10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0"/>
        <v>0</v>
      </c>
      <c r="AK38" s="6">
        <v>0</v>
      </c>
      <c r="AL38" s="6">
        <f t="shared" si="1"/>
        <v>0</v>
      </c>
      <c r="AM38" s="6">
        <v>0</v>
      </c>
      <c r="AN38" s="6">
        <f t="shared" si="2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3"/>
        <v/>
      </c>
      <c r="F39" s="29"/>
      <c r="G39" s="7" t="str">
        <f t="shared" si="4"/>
        <v/>
      </c>
      <c r="I39" s="29"/>
      <c r="J39" s="7" t="str">
        <f t="shared" si="5"/>
        <v/>
      </c>
      <c r="L39" s="29"/>
      <c r="M39" s="7" t="str">
        <f t="shared" si="6"/>
        <v/>
      </c>
      <c r="O39" s="29"/>
      <c r="P39" s="7" t="str">
        <f t="shared" si="7"/>
        <v/>
      </c>
      <c r="R39" s="29"/>
      <c r="S39" s="7" t="str">
        <f t="shared" si="8"/>
        <v/>
      </c>
      <c r="U39" s="29"/>
      <c r="V39" s="7" t="str">
        <f t="shared" si="9"/>
        <v/>
      </c>
      <c r="X39" s="29"/>
      <c r="Y39" s="7" t="str">
        <f t="shared" si="10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0"/>
        <v>0</v>
      </c>
      <c r="AK39" s="6">
        <v>0</v>
      </c>
      <c r="AL39" s="6">
        <f t="shared" si="1"/>
        <v>0</v>
      </c>
      <c r="AM39" s="6">
        <v>0</v>
      </c>
      <c r="AN39" s="6">
        <f t="shared" si="2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3"/>
        <v/>
      </c>
      <c r="F40" s="29"/>
      <c r="G40" s="7" t="str">
        <f t="shared" si="4"/>
        <v/>
      </c>
      <c r="I40" s="29"/>
      <c r="J40" s="7" t="str">
        <f t="shared" si="5"/>
        <v/>
      </c>
      <c r="L40" s="29"/>
      <c r="M40" s="7" t="str">
        <f t="shared" si="6"/>
        <v/>
      </c>
      <c r="O40" s="29"/>
      <c r="P40" s="7" t="str">
        <f t="shared" si="7"/>
        <v/>
      </c>
      <c r="R40" s="29"/>
      <c r="S40" s="7" t="str">
        <f t="shared" si="8"/>
        <v/>
      </c>
      <c r="U40" s="29"/>
      <c r="V40" s="7" t="str">
        <f t="shared" si="9"/>
        <v/>
      </c>
      <c r="X40" s="29"/>
      <c r="Y40" s="7" t="str">
        <f t="shared" si="10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0"/>
        <v>0</v>
      </c>
      <c r="AK40" s="6">
        <v>0</v>
      </c>
      <c r="AL40" s="6">
        <f t="shared" si="1"/>
        <v>0</v>
      </c>
      <c r="AM40" s="6">
        <v>0</v>
      </c>
      <c r="AN40" s="6">
        <f t="shared" si="2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3"/>
        <v/>
      </c>
      <c r="F41" s="29"/>
      <c r="G41" s="7" t="str">
        <f t="shared" si="4"/>
        <v/>
      </c>
      <c r="I41" s="29"/>
      <c r="J41" s="7" t="str">
        <f t="shared" si="5"/>
        <v/>
      </c>
      <c r="L41" s="29"/>
      <c r="M41" s="7" t="str">
        <f t="shared" si="6"/>
        <v/>
      </c>
      <c r="O41" s="29"/>
      <c r="P41" s="7" t="str">
        <f t="shared" si="7"/>
        <v/>
      </c>
      <c r="R41" s="29"/>
      <c r="S41" s="7" t="str">
        <f t="shared" si="8"/>
        <v/>
      </c>
      <c r="U41" s="29"/>
      <c r="V41" s="7" t="str">
        <f t="shared" si="9"/>
        <v/>
      </c>
      <c r="X41" s="29"/>
      <c r="Y41" s="7" t="str">
        <f t="shared" si="10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0"/>
        <v>0</v>
      </c>
      <c r="AK41" s="6">
        <v>0</v>
      </c>
      <c r="AL41" s="6">
        <f t="shared" si="1"/>
        <v>0</v>
      </c>
      <c r="AM41" s="6">
        <v>0</v>
      </c>
      <c r="AN41" s="6">
        <f t="shared" si="2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3"/>
        <v/>
      </c>
      <c r="F42" s="29"/>
      <c r="G42" s="7" t="str">
        <f t="shared" si="4"/>
        <v/>
      </c>
      <c r="I42" s="29"/>
      <c r="J42" s="7" t="str">
        <f t="shared" si="5"/>
        <v/>
      </c>
      <c r="L42" s="29"/>
      <c r="M42" s="7" t="str">
        <f t="shared" si="6"/>
        <v/>
      </c>
      <c r="O42" s="29"/>
      <c r="P42" s="7" t="str">
        <f t="shared" si="7"/>
        <v/>
      </c>
      <c r="R42" s="29"/>
      <c r="S42" s="7" t="str">
        <f t="shared" si="8"/>
        <v/>
      </c>
      <c r="U42" s="29"/>
      <c r="V42" s="7" t="str">
        <f t="shared" si="9"/>
        <v/>
      </c>
      <c r="X42" s="29"/>
      <c r="Y42" s="7" t="str">
        <f t="shared" si="10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0"/>
        <v>0</v>
      </c>
      <c r="AK42" s="6">
        <v>0</v>
      </c>
      <c r="AL42" s="6">
        <f t="shared" si="1"/>
        <v>0</v>
      </c>
      <c r="AM42" s="6">
        <v>0</v>
      </c>
      <c r="AN42" s="6">
        <f t="shared" si="2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3"/>
        <v/>
      </c>
      <c r="F43" s="29"/>
      <c r="G43" s="7" t="str">
        <f t="shared" si="4"/>
        <v/>
      </c>
      <c r="I43" s="29"/>
      <c r="J43" s="7" t="str">
        <f t="shared" si="5"/>
        <v/>
      </c>
      <c r="L43" s="29"/>
      <c r="M43" s="7" t="str">
        <f t="shared" si="6"/>
        <v/>
      </c>
      <c r="O43" s="29"/>
      <c r="P43" s="7" t="str">
        <f t="shared" si="7"/>
        <v/>
      </c>
      <c r="R43" s="29"/>
      <c r="S43" s="7" t="str">
        <f t="shared" si="8"/>
        <v/>
      </c>
      <c r="U43" s="29"/>
      <c r="V43" s="7" t="str">
        <f t="shared" si="9"/>
        <v/>
      </c>
      <c r="X43" s="29"/>
      <c r="Y43" s="7" t="str">
        <f t="shared" si="10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0"/>
        <v>0</v>
      </c>
      <c r="AK43" s="6">
        <v>0</v>
      </c>
      <c r="AL43" s="6">
        <f t="shared" si="1"/>
        <v>0</v>
      </c>
      <c r="AM43" s="6">
        <v>0</v>
      </c>
      <c r="AN43" s="6">
        <f t="shared" si="2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3"/>
        <v/>
      </c>
      <c r="F44" s="29"/>
      <c r="G44" s="7" t="str">
        <f t="shared" si="4"/>
        <v/>
      </c>
      <c r="I44" s="29"/>
      <c r="J44" s="7" t="str">
        <f t="shared" si="5"/>
        <v/>
      </c>
      <c r="L44" s="29"/>
      <c r="M44" s="7" t="str">
        <f t="shared" si="6"/>
        <v/>
      </c>
      <c r="O44" s="29"/>
      <c r="P44" s="7" t="str">
        <f t="shared" si="7"/>
        <v/>
      </c>
      <c r="R44" s="29"/>
      <c r="S44" s="7" t="str">
        <f t="shared" si="8"/>
        <v/>
      </c>
      <c r="U44" s="29"/>
      <c r="V44" s="7" t="str">
        <f t="shared" si="9"/>
        <v/>
      </c>
      <c r="X44" s="29"/>
      <c r="Y44" s="7" t="str">
        <f t="shared" si="10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0"/>
        <v>0</v>
      </c>
      <c r="AK44" s="6">
        <v>0</v>
      </c>
      <c r="AL44" s="6">
        <f t="shared" si="1"/>
        <v>0</v>
      </c>
      <c r="AM44" s="6">
        <v>0</v>
      </c>
      <c r="AN44" s="6">
        <f t="shared" si="2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3"/>
        <v/>
      </c>
      <c r="F45" s="29"/>
      <c r="G45" s="7" t="str">
        <f t="shared" si="4"/>
        <v/>
      </c>
      <c r="I45" s="29"/>
      <c r="J45" s="7" t="str">
        <f t="shared" si="5"/>
        <v/>
      </c>
      <c r="L45" s="29"/>
      <c r="M45" s="7" t="str">
        <f t="shared" si="6"/>
        <v/>
      </c>
      <c r="O45" s="29"/>
      <c r="P45" s="7" t="str">
        <f t="shared" si="7"/>
        <v/>
      </c>
      <c r="R45" s="29"/>
      <c r="S45" s="7" t="str">
        <f t="shared" si="8"/>
        <v/>
      </c>
      <c r="U45" s="29"/>
      <c r="V45" s="7" t="str">
        <f t="shared" si="9"/>
        <v/>
      </c>
      <c r="X45" s="29"/>
      <c r="Y45" s="7" t="str">
        <f t="shared" si="10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0"/>
        <v>0</v>
      </c>
      <c r="AK45" s="6">
        <v>0</v>
      </c>
      <c r="AL45" s="6">
        <f t="shared" si="1"/>
        <v>0</v>
      </c>
      <c r="AM45" s="6">
        <v>0</v>
      </c>
      <c r="AN45" s="6">
        <f t="shared" si="2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3"/>
        <v/>
      </c>
      <c r="F46" s="29"/>
      <c r="G46" s="7" t="str">
        <f t="shared" si="4"/>
        <v/>
      </c>
      <c r="I46" s="29"/>
      <c r="J46" s="7" t="str">
        <f t="shared" si="5"/>
        <v/>
      </c>
      <c r="L46" s="29"/>
      <c r="M46" s="7" t="str">
        <f t="shared" si="6"/>
        <v/>
      </c>
      <c r="O46" s="29"/>
      <c r="P46" s="7" t="str">
        <f t="shared" si="7"/>
        <v/>
      </c>
      <c r="R46" s="29"/>
      <c r="S46" s="7" t="str">
        <f t="shared" si="8"/>
        <v/>
      </c>
      <c r="U46" s="29"/>
      <c r="V46" s="7" t="str">
        <f t="shared" si="9"/>
        <v/>
      </c>
      <c r="X46" s="29"/>
      <c r="Y46" s="7" t="str">
        <f t="shared" si="10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0"/>
        <v>0</v>
      </c>
      <c r="AK46" s="6">
        <v>0</v>
      </c>
      <c r="AL46" s="6">
        <f t="shared" si="1"/>
        <v>0</v>
      </c>
      <c r="AM46" s="6">
        <v>0</v>
      </c>
      <c r="AN46" s="6">
        <f t="shared" si="2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3"/>
        <v/>
      </c>
      <c r="F47" s="29"/>
      <c r="G47" s="7" t="str">
        <f t="shared" si="4"/>
        <v/>
      </c>
      <c r="I47" s="29"/>
      <c r="J47" s="7" t="str">
        <f t="shared" si="5"/>
        <v/>
      </c>
      <c r="L47" s="29"/>
      <c r="M47" s="7" t="str">
        <f t="shared" si="6"/>
        <v/>
      </c>
      <c r="O47" s="29"/>
      <c r="P47" s="7" t="str">
        <f t="shared" si="7"/>
        <v/>
      </c>
      <c r="R47" s="29"/>
      <c r="S47" s="7" t="str">
        <f t="shared" si="8"/>
        <v/>
      </c>
      <c r="U47" s="29"/>
      <c r="V47" s="7" t="str">
        <f t="shared" si="9"/>
        <v/>
      </c>
      <c r="X47" s="29"/>
      <c r="Y47" s="7" t="str">
        <f t="shared" si="10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0"/>
        <v>0</v>
      </c>
      <c r="AK47" s="6">
        <v>0</v>
      </c>
      <c r="AL47" s="6">
        <f t="shared" si="1"/>
        <v>0</v>
      </c>
      <c r="AM47" s="6">
        <v>0</v>
      </c>
      <c r="AN47" s="6">
        <f t="shared" si="2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3"/>
        <v/>
      </c>
      <c r="F48" s="29"/>
      <c r="G48" s="7" t="str">
        <f t="shared" si="4"/>
        <v/>
      </c>
      <c r="I48" s="29"/>
      <c r="J48" s="7" t="str">
        <f t="shared" si="5"/>
        <v/>
      </c>
      <c r="L48" s="29"/>
      <c r="M48" s="7" t="str">
        <f t="shared" si="6"/>
        <v/>
      </c>
      <c r="O48" s="29"/>
      <c r="P48" s="7" t="str">
        <f t="shared" si="7"/>
        <v/>
      </c>
      <c r="R48" s="29"/>
      <c r="S48" s="7" t="str">
        <f t="shared" si="8"/>
        <v/>
      </c>
      <c r="U48" s="29"/>
      <c r="V48" s="7" t="str">
        <f t="shared" si="9"/>
        <v/>
      </c>
      <c r="X48" s="29"/>
      <c r="Y48" s="7" t="str">
        <f t="shared" si="10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0"/>
        <v>0</v>
      </c>
      <c r="AK48" s="6">
        <v>0</v>
      </c>
      <c r="AL48" s="6">
        <f t="shared" si="1"/>
        <v>0</v>
      </c>
      <c r="AM48" s="6">
        <v>0</v>
      </c>
      <c r="AN48" s="6">
        <f t="shared" si="2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3"/>
        <v/>
      </c>
      <c r="F49" s="29"/>
      <c r="G49" s="7" t="str">
        <f t="shared" si="4"/>
        <v/>
      </c>
      <c r="I49" s="29"/>
      <c r="J49" s="7" t="str">
        <f t="shared" si="5"/>
        <v/>
      </c>
      <c r="L49" s="29"/>
      <c r="M49" s="7" t="str">
        <f t="shared" si="6"/>
        <v/>
      </c>
      <c r="O49" s="29"/>
      <c r="P49" s="7" t="str">
        <f t="shared" si="7"/>
        <v/>
      </c>
      <c r="R49" s="29"/>
      <c r="S49" s="7" t="str">
        <f t="shared" si="8"/>
        <v/>
      </c>
      <c r="U49" s="29"/>
      <c r="V49" s="7" t="str">
        <f t="shared" si="9"/>
        <v/>
      </c>
      <c r="X49" s="29"/>
      <c r="Y49" s="7" t="str">
        <f t="shared" si="10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0"/>
        <v>0</v>
      </c>
      <c r="AK49" s="6">
        <v>0</v>
      </c>
      <c r="AL49" s="6">
        <f t="shared" si="1"/>
        <v>0</v>
      </c>
      <c r="AM49" s="6">
        <v>0</v>
      </c>
      <c r="AN49" s="6">
        <f t="shared" si="2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3"/>
        <v/>
      </c>
      <c r="F50" s="29"/>
      <c r="G50" s="7" t="str">
        <f t="shared" si="4"/>
        <v/>
      </c>
      <c r="I50" s="29"/>
      <c r="J50" s="7" t="str">
        <f t="shared" si="5"/>
        <v/>
      </c>
      <c r="L50" s="29"/>
      <c r="M50" s="7" t="str">
        <f t="shared" si="6"/>
        <v/>
      </c>
      <c r="O50" s="29"/>
      <c r="P50" s="7" t="str">
        <f t="shared" si="7"/>
        <v/>
      </c>
      <c r="R50" s="29"/>
      <c r="S50" s="7" t="str">
        <f t="shared" si="8"/>
        <v/>
      </c>
      <c r="U50" s="29"/>
      <c r="V50" s="7" t="str">
        <f t="shared" si="9"/>
        <v/>
      </c>
      <c r="X50" s="29"/>
      <c r="Y50" s="7" t="str">
        <f t="shared" si="10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0"/>
        <v>0</v>
      </c>
      <c r="AK50" s="6">
        <v>0</v>
      </c>
      <c r="AL50" s="6">
        <f t="shared" si="1"/>
        <v>0</v>
      </c>
      <c r="AM50" s="6">
        <v>0</v>
      </c>
      <c r="AN50" s="6">
        <f t="shared" si="2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3"/>
        <v/>
      </c>
      <c r="G51" s="7" t="str">
        <f t="shared" si="4"/>
        <v/>
      </c>
      <c r="J51" s="7" t="str">
        <f t="shared" si="5"/>
        <v/>
      </c>
      <c r="M51" s="7" t="str">
        <f t="shared" si="6"/>
        <v/>
      </c>
      <c r="P51" s="7" t="str">
        <f t="shared" si="7"/>
        <v/>
      </c>
      <c r="S51" s="7" t="str">
        <f t="shared" si="8"/>
        <v/>
      </c>
      <c r="V51" s="7" t="str">
        <f t="shared" si="9"/>
        <v/>
      </c>
      <c r="Y51" s="7" t="str">
        <f t="shared" si="10"/>
        <v/>
      </c>
      <c r="AJ51" s="36">
        <f t="shared" si="0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H4 K4 N4 Q4 T4 W4 Z3 AA1:AI65349 AT1:AT65349 J1:K2 M1:N2 P1:Q2 S1:T2 V1:W2 Y1:Z2 G1:H2 D1:E2 D4:E65349 G5:H65349 J5:K65349 M5:N65349 P5:Q65349 S5:T65349 V5:W65349 Y4:Z65349">
    <cfRule type="cellIs" dxfId="77" priority="1" stopIfTrue="1" operator="equal">
      <formula>18</formula>
    </cfRule>
    <cfRule type="cellIs" dxfId="76" priority="2" stopIfTrue="1" operator="equal">
      <formula>19</formula>
    </cfRule>
    <cfRule type="cellIs" dxfId="75" priority="3" stopIfTrue="1" operator="equal">
      <formula>20</formula>
    </cfRule>
  </conditionalFormatting>
  <conditionalFormatting sqref="G4">
    <cfRule type="cellIs" dxfId="74" priority="4" stopIfTrue="1" operator="equal">
      <formula>18</formula>
    </cfRule>
    <cfRule type="cellIs" dxfId="73" priority="5" stopIfTrue="1" operator="equal">
      <formula>19</formula>
    </cfRule>
    <cfRule type="cellIs" dxfId="72" priority="6" stopIfTrue="1" operator="equal">
      <formula>20</formula>
    </cfRule>
  </conditionalFormatting>
  <conditionalFormatting sqref="J4">
    <cfRule type="cellIs" dxfId="71" priority="7" stopIfTrue="1" operator="equal">
      <formula>18</formula>
    </cfRule>
    <cfRule type="cellIs" dxfId="70" priority="8" stopIfTrue="1" operator="equal">
      <formula>19</formula>
    </cfRule>
    <cfRule type="cellIs" dxfId="69" priority="9" stopIfTrue="1" operator="equal">
      <formula>20</formula>
    </cfRule>
  </conditionalFormatting>
  <conditionalFormatting sqref="M4">
    <cfRule type="cellIs" dxfId="68" priority="10" stopIfTrue="1" operator="equal">
      <formula>18</formula>
    </cfRule>
    <cfRule type="cellIs" dxfId="67" priority="11" stopIfTrue="1" operator="equal">
      <formula>19</formula>
    </cfRule>
    <cfRule type="cellIs" dxfId="66" priority="12" stopIfTrue="1" operator="equal">
      <formula>20</formula>
    </cfRule>
  </conditionalFormatting>
  <conditionalFormatting sqref="P4">
    <cfRule type="cellIs" dxfId="65" priority="13" stopIfTrue="1" operator="equal">
      <formula>18</formula>
    </cfRule>
    <cfRule type="cellIs" dxfId="64" priority="14" stopIfTrue="1" operator="equal">
      <formula>19</formula>
    </cfRule>
    <cfRule type="cellIs" dxfId="63" priority="15" stopIfTrue="1" operator="equal">
      <formula>20</formula>
    </cfRule>
  </conditionalFormatting>
  <conditionalFormatting sqref="S4">
    <cfRule type="cellIs" dxfId="62" priority="16" stopIfTrue="1" operator="equal">
      <formula>18</formula>
    </cfRule>
    <cfRule type="cellIs" dxfId="61" priority="17" stopIfTrue="1" operator="equal">
      <formula>19</formula>
    </cfRule>
    <cfRule type="cellIs" dxfId="60" priority="18" stopIfTrue="1" operator="equal">
      <formula>20</formula>
    </cfRule>
  </conditionalFormatting>
  <conditionalFormatting sqref="V4">
    <cfRule type="cellIs" dxfId="59" priority="19" stopIfTrue="1" operator="equal">
      <formula>18</formula>
    </cfRule>
    <cfRule type="cellIs" dxfId="58" priority="20" stopIfTrue="1" operator="equal">
      <formula>19</formula>
    </cfRule>
    <cfRule type="cellIs" dxfId="57" priority="21" stopIfTrue="1" operator="equal">
      <formula>20</formula>
    </cfRule>
  </conditionalFormatting>
  <conditionalFormatting sqref="E3 H3 K3 N3 Q3 T3 W3">
    <cfRule type="cellIs" dxfId="56" priority="22" stopIfTrue="1" operator="equal">
      <formula>18</formula>
    </cfRule>
    <cfRule type="cellIs" dxfId="55" priority="23" stopIfTrue="1" operator="equal">
      <formula>19</formula>
    </cfRule>
    <cfRule type="cellIs" dxfId="54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pageSetUpPr autoPageBreaks="0"/>
  </sheetPr>
  <dimension ref="A1:AU51"/>
  <sheetViews>
    <sheetView workbookViewId="0">
      <selection activeCell="X30" sqref="X30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10+ Back tee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4" t="str">
        <f>Leaderboards!D27</f>
        <v>Isle of Purbeck</v>
      </c>
      <c r="D3" s="135"/>
      <c r="E3" s="19"/>
      <c r="F3" s="134" t="str">
        <f>Leaderboards!D28</f>
        <v>Wessex</v>
      </c>
      <c r="G3" s="135"/>
      <c r="H3" s="19"/>
      <c r="I3" s="134" t="str">
        <f>Leaderboards!D29</f>
        <v>Stur Marshall</v>
      </c>
      <c r="J3" s="135"/>
      <c r="K3" s="19"/>
      <c r="L3" s="134" t="str">
        <f>Leaderboards!D30</f>
        <v>Highcliffe Castle</v>
      </c>
      <c r="M3" s="135"/>
      <c r="N3" s="19"/>
      <c r="O3" s="134" t="str">
        <f>Leaderboards!D31</f>
        <v>Ferndown Forest</v>
      </c>
      <c r="P3" s="135"/>
      <c r="Q3" s="19"/>
      <c r="R3" s="134" t="str">
        <f>Leaderboards!D32</f>
        <v>Crane Valley</v>
      </c>
      <c r="S3" s="135"/>
      <c r="T3" s="19"/>
      <c r="U3" s="134" t="str">
        <f>Leaderboards!D33</f>
        <v>Canford School</v>
      </c>
      <c r="V3" s="135"/>
      <c r="W3" s="19"/>
      <c r="X3" s="134" t="str">
        <f>Leaderboards!D34</f>
        <v>Stur Marshall</v>
      </c>
      <c r="Y3" s="13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10" t="s">
        <v>14</v>
      </c>
      <c r="AK3" s="110" t="s">
        <v>15</v>
      </c>
      <c r="AL3" s="110" t="s">
        <v>16</v>
      </c>
      <c r="AM3" s="110" t="s">
        <v>15</v>
      </c>
      <c r="AN3" s="110" t="s">
        <v>17</v>
      </c>
      <c r="AO3" s="110" t="s">
        <v>15</v>
      </c>
      <c r="AP3" s="110"/>
      <c r="AQ3" s="110" t="s">
        <v>18</v>
      </c>
      <c r="AR3" s="92"/>
      <c r="AS3" s="92" t="s">
        <v>19</v>
      </c>
      <c r="AT3" s="35"/>
      <c r="AU3" s="92"/>
    </row>
    <row r="4" spans="1:47" ht="14.25" x14ac:dyDescent="0.2">
      <c r="A4" s="20"/>
      <c r="B4" s="21"/>
      <c r="C4" s="22" t="str">
        <f>Leaderboards!E44</f>
        <v>Gross</v>
      </c>
      <c r="D4" s="23" t="s">
        <v>21</v>
      </c>
      <c r="E4" s="24"/>
      <c r="F4" s="22" t="str">
        <f>C4</f>
        <v>Gross</v>
      </c>
      <c r="G4" s="23" t="s">
        <v>21</v>
      </c>
      <c r="H4" s="24"/>
      <c r="I4" s="22" t="str">
        <f>C4</f>
        <v>Gross</v>
      </c>
      <c r="J4" s="23" t="s">
        <v>21</v>
      </c>
      <c r="K4" s="24"/>
      <c r="L4" s="22" t="str">
        <f>C4</f>
        <v>Gross</v>
      </c>
      <c r="M4" s="23" t="s">
        <v>21</v>
      </c>
      <c r="N4" s="24"/>
      <c r="O4" s="22" t="str">
        <f>C4</f>
        <v>Gross</v>
      </c>
      <c r="P4" s="23" t="s">
        <v>21</v>
      </c>
      <c r="Q4" s="24"/>
      <c r="R4" s="22" t="str">
        <f>C4</f>
        <v>Gross</v>
      </c>
      <c r="S4" s="23" t="s">
        <v>21</v>
      </c>
      <c r="T4" s="24"/>
      <c r="U4" s="22" t="str">
        <f>C4</f>
        <v>Gross</v>
      </c>
      <c r="V4" s="23" t="s">
        <v>21</v>
      </c>
      <c r="W4" s="24"/>
      <c r="X4" s="22" t="str">
        <f>C4</f>
        <v>Gross</v>
      </c>
      <c r="Y4" s="23" t="s">
        <v>21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97" t="s">
        <v>84</v>
      </c>
      <c r="B6" s="26"/>
      <c r="C6" s="101">
        <v>50</v>
      </c>
      <c r="D6" s="7">
        <f>IF(AND(ISNUMBER(C6),C6&gt;0),MAX(1,IF(ISNUMBER(C6),21-RANK(C6,C$6:C$51,TRUE),0)),"")</f>
        <v>20</v>
      </c>
      <c r="F6" s="102" t="s">
        <v>54</v>
      </c>
      <c r="G6" s="7" t="str">
        <f>IF(AND(ISNUMBER(F6),F6&gt;0),MAX(1,IF(ISNUMBER(F6),21-RANK(F6,F$6:F$51,TRUE),0)),"")</f>
        <v/>
      </c>
      <c r="I6" s="29">
        <v>55</v>
      </c>
      <c r="J6" s="7">
        <f>IF(AND(ISNUMBER(I6),I6&gt;0),MAX(1,IF(ISNUMBER(I6),21-RANK(I6,I$6:I$51,TRUE),0)),"")</f>
        <v>12</v>
      </c>
      <c r="L6" s="29">
        <v>57</v>
      </c>
      <c r="M6" s="7">
        <f>IF(AND(ISNUMBER(L6),L6&gt;0),MAX(1,IF(ISNUMBER(L6),21-RANK(L6,L$6:L$51,TRUE),0)),"")</f>
        <v>17</v>
      </c>
      <c r="O6" s="29">
        <v>52</v>
      </c>
      <c r="P6" s="7">
        <f>IF(AND(ISNUMBER(O6),O6&gt;0),MAX(1,IF(ISNUMBER(O6),21-RANK(O6,O$6:O$51,TRUE),0)),"")</f>
        <v>16</v>
      </c>
      <c r="Q6" s="8"/>
      <c r="R6" s="29" t="s">
        <v>54</v>
      </c>
      <c r="S6" s="7" t="str">
        <f>IF(AND(ISNUMBER(R6),R6&gt;0),MAX(1,IF(ISNUMBER(R6),21-RANK(R6,R$6:R$51,TRUE),0)),"")</f>
        <v/>
      </c>
      <c r="T6" s="8"/>
      <c r="U6" s="102" t="s">
        <v>54</v>
      </c>
      <c r="V6" s="7" t="str">
        <f>IF(AND(ISNUMBER(U6),U6&gt;0),MAX(1,IF(ISNUMBER(U6),21-RANK(U6,U$6:U$51,TRUE),0)),"")</f>
        <v/>
      </c>
      <c r="W6" s="8"/>
      <c r="X6" s="29">
        <v>47</v>
      </c>
      <c r="Y6" s="7">
        <f>IF(AND(ISNUMBER(X6),X6&gt;0),MAX(1,IF(ISNUMBER(X6),21-RANK(X6,X$6:X$51,TRUE),0)),"")</f>
        <v>18</v>
      </c>
      <c r="Z6" s="8"/>
      <c r="AA6" s="7">
        <f t="array" ref="AA6:AA50">IF(ISNUMBER(D6:D50),D6:D50,0)</f>
        <v>20</v>
      </c>
      <c r="AB6" s="7">
        <f t="array" ref="AB6:AB50">IF(ISNUMBER(G6:G50),G6:G50,0)</f>
        <v>0</v>
      </c>
      <c r="AC6" s="7">
        <f t="array" ref="AC6:AC50">IF(ISNUMBER(J6:J50),J6:J50,0)</f>
        <v>12</v>
      </c>
      <c r="AD6" s="7">
        <f t="array" ref="AD6:AD50">IF(ISNUMBER(M6:M50),M6:M50,0)</f>
        <v>17</v>
      </c>
      <c r="AE6" s="7">
        <f t="array" ref="AE6:AE50">IF(ISNUMBER(P6:P50),P6:P50,0)</f>
        <v>16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18</v>
      </c>
      <c r="AI6" s="7"/>
      <c r="AJ6" s="36">
        <f t="shared" ref="AJ6:AJ51" si="0">IF(A6&gt;0,LARGE(AA6:AH6,1)+LARGE(AA6:AH6,2)+LARGE(AA6:AH6,3)+LARGE(AA6:AH6,4),0)</f>
        <v>71</v>
      </c>
      <c r="AK6" s="6">
        <f t="array" ref="AK6:AK50">IF(AJ6:AJ50&gt;0,RANK(AJ6:AJ50,AJ$6:AJ$50),0)</f>
        <v>4</v>
      </c>
      <c r="AL6" s="6">
        <f t="shared" ref="AL6:AL50" si="1">IF(A6&gt;0,LARGE(AA6:AH6,1)+LARGE(AA6:AH6,2)+LARGE(AA6:AH6,3)+LARGE(AA6:AH6,4)+LARGE(AA6:AH6,5),0)</f>
        <v>83</v>
      </c>
      <c r="AM6" s="6">
        <f t="array" ref="AM6:AM50">IF(AL6:AL50&gt;0,RANK(AL6:AL50,AL$6:AL$50),0)</f>
        <v>3</v>
      </c>
      <c r="AN6" s="6">
        <f t="shared" ref="AN6:AN50" si="2">IF(A6&gt;0,LARGE(AA6:AH6,1)+LARGE(AA6:AH6,2)+LARGE(AA6:AH6,3)+LARGE(AA6:AH6,4)+LARGE(AA6:AH6,5)+LARGE(AA6:AH6,6),0)</f>
        <v>83</v>
      </c>
      <c r="AO6" s="6">
        <f t="array" ref="AO6:AO50">IF(AN6:AN50&gt;0,RANK(AN6:AN50,AN$6:AN$50),0)</f>
        <v>6</v>
      </c>
      <c r="AQ6" s="6">
        <f t="array" ref="AQ6:AQ50">IF(AK6:AK50&gt;0,(AK6:AK50*1000)+(AM6:AM50*100)+(AO6:AO50*10),1000000)</f>
        <v>4360</v>
      </c>
      <c r="AS6" s="6">
        <f t="array" ref="AS6:AS50">IF(AQ6:AQ50&lt;1000000,RANK(AQ6:AQ50,AQ$6:AQ$50,1),"")</f>
        <v>4</v>
      </c>
      <c r="AT6" s="7" t="str">
        <f t="array" ref="AT6:AT50">IF(A6:A50&lt;&gt;"",A6:A50,"")</f>
        <v>James Anstey</v>
      </c>
    </row>
    <row r="7" spans="1:47" x14ac:dyDescent="0.2">
      <c r="A7" s="93" t="s">
        <v>85</v>
      </c>
      <c r="B7" s="26"/>
      <c r="C7" s="28" t="s">
        <v>54</v>
      </c>
      <c r="D7" s="7" t="str">
        <f t="shared" ref="D7:D51" si="3">IF(AND(ISNUMBER(C7),C7&gt;0),MAX(1,IF(ISNUMBER(C7),21-RANK(C7,C$6:C$51,TRUE),0)),"")</f>
        <v/>
      </c>
      <c r="F7" s="125" t="s">
        <v>54</v>
      </c>
      <c r="G7" s="7" t="str">
        <f t="shared" ref="G7:G51" si="4">IF(AND(ISNUMBER(F7),F7&gt;0),MAX(1,IF(ISNUMBER(F7),21-RANK(F7,F$6:F$51,TRUE),0)),"")</f>
        <v/>
      </c>
      <c r="I7" s="29" t="s">
        <v>54</v>
      </c>
      <c r="J7" s="7" t="str">
        <f t="shared" ref="J7:J51" si="5">IF(AND(ISNUMBER(I7),I7&gt;0),MAX(1,IF(ISNUMBER(I7),21-RANK(I7,I$6:I$51,TRUE),0)),"")</f>
        <v/>
      </c>
      <c r="L7" s="34" t="s">
        <v>54</v>
      </c>
      <c r="M7" s="7" t="str">
        <f t="shared" ref="M7:M51" si="6">IF(AND(ISNUMBER(L7),L7&gt;0),MAX(1,IF(ISNUMBER(L7),21-RANK(L7,L$6:L$51,TRUE),0)),"")</f>
        <v/>
      </c>
      <c r="O7" s="29" t="s">
        <v>54</v>
      </c>
      <c r="P7" s="7" t="str">
        <f t="shared" ref="P7:P51" si="7">IF(AND(ISNUMBER(O7),O7&gt;0),MAX(1,IF(ISNUMBER(O7),21-RANK(O7,O$6:O$51,TRUE),0)),"")</f>
        <v/>
      </c>
      <c r="Q7" s="8"/>
      <c r="R7" s="29" t="s">
        <v>54</v>
      </c>
      <c r="S7" s="7" t="str">
        <f t="shared" ref="S7:S51" si="8">IF(AND(ISNUMBER(R7),R7&gt;0),MAX(1,IF(ISNUMBER(R7),21-RANK(R7,R$6:R$51,TRUE),0)),"")</f>
        <v/>
      </c>
      <c r="T7" s="8"/>
      <c r="U7" s="102" t="s">
        <v>54</v>
      </c>
      <c r="V7" s="7" t="str">
        <f t="shared" ref="V7:V51" si="9">IF(AND(ISNUMBER(U7),U7&gt;0),MAX(1,IF(ISNUMBER(U7),21-RANK(U7,U$6:U$51,TRUE),0)),"")</f>
        <v/>
      </c>
      <c r="W7" s="8"/>
      <c r="X7" s="102" t="s">
        <v>54</v>
      </c>
      <c r="Y7" s="7" t="str">
        <f t="shared" ref="Y7:Y51" si="10">IF(AND(ISNUMBER(X7),X7&gt;0),MAX(1,IF(ISNUMBER(X7),21-RANK(X7,X$6:X$51,TRUE),0)),"")</f>
        <v/>
      </c>
      <c r="Z7" s="8"/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si="0"/>
        <v>0</v>
      </c>
      <c r="AK7" s="6">
        <v>0</v>
      </c>
      <c r="AL7" s="6">
        <f t="shared" si="1"/>
        <v>0</v>
      </c>
      <c r="AM7" s="6">
        <v>0</v>
      </c>
      <c r="AN7" s="6">
        <f t="shared" si="2"/>
        <v>0</v>
      </c>
      <c r="AO7" s="6">
        <v>0</v>
      </c>
      <c r="AQ7" s="6">
        <v>1000000</v>
      </c>
      <c r="AS7" s="6" t="str">
        <v/>
      </c>
      <c r="AT7" s="7" t="str">
        <v>James Brooking</v>
      </c>
    </row>
    <row r="8" spans="1:47" x14ac:dyDescent="0.2">
      <c r="A8" s="27" t="s">
        <v>86</v>
      </c>
      <c r="B8" s="26"/>
      <c r="C8" s="28">
        <v>66</v>
      </c>
      <c r="D8" s="7">
        <f t="shared" si="3"/>
        <v>11</v>
      </c>
      <c r="F8" s="125" t="s">
        <v>54</v>
      </c>
      <c r="G8" s="7" t="str">
        <f t="shared" si="4"/>
        <v/>
      </c>
      <c r="I8" s="29">
        <v>58</v>
      </c>
      <c r="J8" s="7">
        <f t="shared" si="5"/>
        <v>8</v>
      </c>
      <c r="L8" s="29" t="s">
        <v>54</v>
      </c>
      <c r="M8" s="7" t="str">
        <f t="shared" si="6"/>
        <v/>
      </c>
      <c r="O8" s="29" t="s">
        <v>54</v>
      </c>
      <c r="P8" s="7" t="str">
        <f t="shared" si="7"/>
        <v/>
      </c>
      <c r="Q8" s="8"/>
      <c r="R8" s="29" t="s">
        <v>54</v>
      </c>
      <c r="S8" s="7" t="str">
        <f t="shared" si="8"/>
        <v/>
      </c>
      <c r="T8" s="8"/>
      <c r="U8" s="102" t="s">
        <v>54</v>
      </c>
      <c r="V8" s="7" t="str">
        <f t="shared" si="9"/>
        <v/>
      </c>
      <c r="W8" s="8"/>
      <c r="X8" s="102" t="s">
        <v>54</v>
      </c>
      <c r="Y8" s="7" t="str">
        <f t="shared" si="10"/>
        <v/>
      </c>
      <c r="Z8" s="8"/>
      <c r="AA8" s="7">
        <v>11</v>
      </c>
      <c r="AB8" s="7">
        <v>0</v>
      </c>
      <c r="AC8" s="7">
        <v>8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/>
      <c r="AJ8" s="36">
        <f t="shared" si="0"/>
        <v>19</v>
      </c>
      <c r="AK8" s="6">
        <v>18</v>
      </c>
      <c r="AL8" s="6">
        <f t="shared" si="1"/>
        <v>19</v>
      </c>
      <c r="AM8" s="6">
        <v>18</v>
      </c>
      <c r="AN8" s="6">
        <f t="shared" si="2"/>
        <v>19</v>
      </c>
      <c r="AO8" s="6">
        <v>18</v>
      </c>
      <c r="AQ8" s="6">
        <v>19980</v>
      </c>
      <c r="AS8" s="6">
        <v>18</v>
      </c>
      <c r="AT8" s="7" t="str">
        <v>Alexander Brown</v>
      </c>
    </row>
    <row r="9" spans="1:47" x14ac:dyDescent="0.2">
      <c r="A9" s="93" t="s">
        <v>87</v>
      </c>
      <c r="B9" s="26"/>
      <c r="C9" s="28">
        <v>58</v>
      </c>
      <c r="D9" s="7">
        <f t="shared" si="3"/>
        <v>13</v>
      </c>
      <c r="F9" s="125" t="s">
        <v>54</v>
      </c>
      <c r="G9" s="7" t="str">
        <f t="shared" si="4"/>
        <v/>
      </c>
      <c r="I9" s="34">
        <v>50</v>
      </c>
      <c r="J9" s="7">
        <f t="shared" si="5"/>
        <v>17</v>
      </c>
      <c r="L9" s="29">
        <v>66</v>
      </c>
      <c r="M9" s="7">
        <f t="shared" si="6"/>
        <v>11</v>
      </c>
      <c r="O9" s="29" t="s">
        <v>54</v>
      </c>
      <c r="P9" s="7" t="str">
        <f t="shared" si="7"/>
        <v/>
      </c>
      <c r="Q9" s="8"/>
      <c r="R9" s="29" t="s">
        <v>54</v>
      </c>
      <c r="S9" s="7" t="str">
        <f t="shared" si="8"/>
        <v/>
      </c>
      <c r="T9" s="8"/>
      <c r="U9" s="102" t="s">
        <v>54</v>
      </c>
      <c r="V9" s="7" t="str">
        <f t="shared" si="9"/>
        <v/>
      </c>
      <c r="W9" s="8"/>
      <c r="X9" s="34">
        <v>52</v>
      </c>
      <c r="Y9" s="7">
        <f t="shared" si="10"/>
        <v>13</v>
      </c>
      <c r="Z9" s="8"/>
      <c r="AA9" s="7">
        <v>13</v>
      </c>
      <c r="AB9" s="7">
        <v>0</v>
      </c>
      <c r="AC9" s="7">
        <v>17</v>
      </c>
      <c r="AD9" s="7">
        <v>11</v>
      </c>
      <c r="AE9" s="7">
        <v>0</v>
      </c>
      <c r="AF9" s="7">
        <v>0</v>
      </c>
      <c r="AG9" s="7">
        <v>0</v>
      </c>
      <c r="AH9" s="7">
        <v>13</v>
      </c>
      <c r="AI9" s="7"/>
      <c r="AJ9" s="36">
        <f>IF(A9&gt;0,LARGE(AA9:AH9,1)+LARGE(AA9:AH9,2)+LARGE(AA9:AH9,3)+LARGE(AA9:AH9,4),0)</f>
        <v>54</v>
      </c>
      <c r="AK9" s="6">
        <v>11</v>
      </c>
      <c r="AL9" s="6">
        <f>IF(A9&gt;0,LARGE(AA9:AH9,1)+LARGE(AA9:AH9,2)+LARGE(AA9:AH9,3)+LARGE(AA9:AH9,4)+LARGE(AA9:AH9,5),0)</f>
        <v>54</v>
      </c>
      <c r="AM9" s="6">
        <v>11</v>
      </c>
      <c r="AN9" s="6">
        <f>IF(A9&gt;0,LARGE(AA9:AH9,1)+LARGE(AA9:AH9,2)+LARGE(AA9:AH9,3)+LARGE(AA9:AH9,4)+LARGE(AA9:AH9,5)+LARGE(AA9:AH9,6),0)</f>
        <v>54</v>
      </c>
      <c r="AO9" s="6">
        <v>11</v>
      </c>
      <c r="AQ9" s="6">
        <v>12210</v>
      </c>
      <c r="AS9" s="6">
        <v>11</v>
      </c>
      <c r="AT9" s="7" t="str">
        <v>Travis Buck</v>
      </c>
    </row>
    <row r="10" spans="1:47" x14ac:dyDescent="0.2">
      <c r="A10" s="93" t="s">
        <v>88</v>
      </c>
      <c r="B10" s="26"/>
      <c r="C10" s="28" t="s">
        <v>54</v>
      </c>
      <c r="D10" s="7" t="str">
        <f t="shared" si="3"/>
        <v/>
      </c>
      <c r="F10" s="125" t="s">
        <v>54</v>
      </c>
      <c r="G10" s="7" t="str">
        <f t="shared" si="4"/>
        <v/>
      </c>
      <c r="I10" s="29">
        <v>60</v>
      </c>
      <c r="J10" s="7">
        <f t="shared" si="5"/>
        <v>7</v>
      </c>
      <c r="L10" s="34" t="s">
        <v>54</v>
      </c>
      <c r="M10" s="7" t="str">
        <f t="shared" si="6"/>
        <v/>
      </c>
      <c r="O10" s="29" t="s">
        <v>54</v>
      </c>
      <c r="P10" s="7" t="str">
        <f t="shared" si="7"/>
        <v/>
      </c>
      <c r="Q10" s="8"/>
      <c r="R10" s="34" t="s">
        <v>54</v>
      </c>
      <c r="S10" s="7" t="str">
        <f t="shared" si="8"/>
        <v/>
      </c>
      <c r="T10" s="8"/>
      <c r="U10" s="102" t="s">
        <v>54</v>
      </c>
      <c r="V10" s="7" t="str">
        <f t="shared" si="9"/>
        <v/>
      </c>
      <c r="W10" s="8"/>
      <c r="X10" s="102" t="s">
        <v>54</v>
      </c>
      <c r="Y10" s="7" t="str">
        <f t="shared" si="10"/>
        <v/>
      </c>
      <c r="Z10" s="8"/>
      <c r="AA10" s="7">
        <v>0</v>
      </c>
      <c r="AB10" s="7">
        <v>0</v>
      </c>
      <c r="AC10" s="7">
        <v>7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36">
        <f t="shared" si="0"/>
        <v>7</v>
      </c>
      <c r="AK10" s="6">
        <v>19</v>
      </c>
      <c r="AL10" s="6">
        <f t="shared" si="1"/>
        <v>7</v>
      </c>
      <c r="AM10" s="6">
        <v>19</v>
      </c>
      <c r="AN10" s="6">
        <f t="shared" si="2"/>
        <v>7</v>
      </c>
      <c r="AO10" s="6">
        <v>19</v>
      </c>
      <c r="AQ10" s="6">
        <v>21090</v>
      </c>
      <c r="AS10" s="6">
        <v>19</v>
      </c>
      <c r="AT10" s="7" t="str">
        <v>Jack Houldsworth</v>
      </c>
    </row>
    <row r="11" spans="1:47" x14ac:dyDescent="0.2">
      <c r="A11" s="33" t="s">
        <v>89</v>
      </c>
      <c r="B11" s="26"/>
      <c r="C11" s="28">
        <v>67</v>
      </c>
      <c r="D11" s="7">
        <f t="shared" si="3"/>
        <v>10</v>
      </c>
      <c r="F11" s="125" t="s">
        <v>54</v>
      </c>
      <c r="G11" s="7" t="str">
        <f t="shared" si="4"/>
        <v/>
      </c>
      <c r="I11" s="29">
        <v>67</v>
      </c>
      <c r="J11" s="7">
        <f t="shared" si="5"/>
        <v>5</v>
      </c>
      <c r="L11" s="34">
        <v>75</v>
      </c>
      <c r="M11" s="7">
        <f t="shared" si="6"/>
        <v>7</v>
      </c>
      <c r="O11" s="34" t="s">
        <v>54</v>
      </c>
      <c r="P11" s="7" t="str">
        <f t="shared" si="7"/>
        <v/>
      </c>
      <c r="Q11" s="8"/>
      <c r="R11" s="34" t="s">
        <v>54</v>
      </c>
      <c r="S11" s="7" t="str">
        <f t="shared" si="8"/>
        <v/>
      </c>
      <c r="T11" s="8"/>
      <c r="U11" s="102" t="s">
        <v>54</v>
      </c>
      <c r="V11" s="7" t="str">
        <f t="shared" si="9"/>
        <v/>
      </c>
      <c r="W11" s="8"/>
      <c r="X11" s="102" t="s">
        <v>54</v>
      </c>
      <c r="Y11" s="7" t="str">
        <f t="shared" si="10"/>
        <v/>
      </c>
      <c r="Z11" s="8"/>
      <c r="AA11" s="7">
        <v>10</v>
      </c>
      <c r="AB11" s="7">
        <v>0</v>
      </c>
      <c r="AC11" s="7">
        <v>5</v>
      </c>
      <c r="AD11" s="7">
        <v>7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0"/>
        <v>22</v>
      </c>
      <c r="AK11" s="6">
        <v>15</v>
      </c>
      <c r="AL11" s="6">
        <f t="shared" si="1"/>
        <v>22</v>
      </c>
      <c r="AM11" s="6">
        <v>15</v>
      </c>
      <c r="AN11" s="6">
        <f t="shared" si="2"/>
        <v>22</v>
      </c>
      <c r="AO11" s="6">
        <v>15</v>
      </c>
      <c r="AQ11" s="6">
        <v>16650</v>
      </c>
      <c r="AS11" s="6">
        <v>15</v>
      </c>
      <c r="AT11" s="7" t="str">
        <v>Kiran Jeganathan</v>
      </c>
    </row>
    <row r="12" spans="1:47" x14ac:dyDescent="0.2">
      <c r="A12" s="93" t="s">
        <v>90</v>
      </c>
      <c r="B12" s="26"/>
      <c r="C12" s="28">
        <v>54</v>
      </c>
      <c r="D12" s="7">
        <f t="shared" si="3"/>
        <v>15</v>
      </c>
      <c r="F12" s="102" t="s">
        <v>54</v>
      </c>
      <c r="G12" s="7" t="str">
        <f t="shared" si="4"/>
        <v/>
      </c>
      <c r="I12" s="29">
        <v>53</v>
      </c>
      <c r="J12" s="7">
        <f t="shared" si="5"/>
        <v>15</v>
      </c>
      <c r="L12" s="29">
        <v>67</v>
      </c>
      <c r="M12" s="7">
        <f t="shared" si="6"/>
        <v>10</v>
      </c>
      <c r="O12" s="29" t="s">
        <v>54</v>
      </c>
      <c r="P12" s="7" t="str">
        <f t="shared" si="7"/>
        <v/>
      </c>
      <c r="Q12" s="8"/>
      <c r="R12" s="34" t="s">
        <v>54</v>
      </c>
      <c r="S12" s="7" t="str">
        <f t="shared" si="8"/>
        <v/>
      </c>
      <c r="T12" s="8"/>
      <c r="U12" s="102" t="s">
        <v>54</v>
      </c>
      <c r="V12" s="7" t="str">
        <f t="shared" si="9"/>
        <v/>
      </c>
      <c r="W12" s="8"/>
      <c r="X12" s="102" t="s">
        <v>54</v>
      </c>
      <c r="Y12" s="7" t="str">
        <f t="shared" si="10"/>
        <v/>
      </c>
      <c r="Z12" s="8"/>
      <c r="AA12" s="7">
        <v>15</v>
      </c>
      <c r="AB12" s="7">
        <v>0</v>
      </c>
      <c r="AC12" s="7">
        <v>15</v>
      </c>
      <c r="AD12" s="7">
        <v>10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0"/>
        <v>40</v>
      </c>
      <c r="AK12" s="6">
        <v>14</v>
      </c>
      <c r="AL12" s="6">
        <f t="shared" si="1"/>
        <v>40</v>
      </c>
      <c r="AM12" s="6">
        <v>14</v>
      </c>
      <c r="AN12" s="6">
        <f t="shared" si="2"/>
        <v>40</v>
      </c>
      <c r="AO12" s="6">
        <v>14</v>
      </c>
      <c r="AQ12" s="6">
        <v>15540</v>
      </c>
      <c r="AS12" s="6">
        <v>14</v>
      </c>
      <c r="AT12" s="7" t="str">
        <v>Sam Kerslake</v>
      </c>
    </row>
    <row r="13" spans="1:47" ht="12" customHeight="1" x14ac:dyDescent="0.2">
      <c r="A13" s="93" t="s">
        <v>91</v>
      </c>
      <c r="B13" s="26"/>
      <c r="C13" s="28">
        <v>55</v>
      </c>
      <c r="D13" s="7">
        <f t="shared" si="3"/>
        <v>14</v>
      </c>
      <c r="F13" s="102" t="s">
        <v>54</v>
      </c>
      <c r="G13" s="7" t="str">
        <f t="shared" si="4"/>
        <v/>
      </c>
      <c r="I13" s="29">
        <v>52</v>
      </c>
      <c r="J13" s="7">
        <f t="shared" si="5"/>
        <v>16</v>
      </c>
      <c r="L13" s="29">
        <v>64</v>
      </c>
      <c r="M13" s="7">
        <f t="shared" si="6"/>
        <v>13</v>
      </c>
      <c r="O13" s="29">
        <v>55</v>
      </c>
      <c r="P13" s="7">
        <f t="shared" si="7"/>
        <v>14</v>
      </c>
      <c r="Q13" s="8"/>
      <c r="R13" s="29" t="s">
        <v>54</v>
      </c>
      <c r="S13" s="7" t="str">
        <f t="shared" si="8"/>
        <v/>
      </c>
      <c r="T13" s="8"/>
      <c r="U13" s="102" t="s">
        <v>54</v>
      </c>
      <c r="V13" s="7" t="str">
        <f t="shared" si="9"/>
        <v/>
      </c>
      <c r="W13" s="8"/>
      <c r="X13" s="29">
        <v>50</v>
      </c>
      <c r="Y13" s="7">
        <f t="shared" si="10"/>
        <v>16</v>
      </c>
      <c r="Z13" s="8"/>
      <c r="AA13" s="7">
        <v>14</v>
      </c>
      <c r="AB13" s="7">
        <v>0</v>
      </c>
      <c r="AC13" s="7">
        <v>16</v>
      </c>
      <c r="AD13" s="7">
        <v>13</v>
      </c>
      <c r="AE13" s="7">
        <v>14</v>
      </c>
      <c r="AF13" s="7">
        <v>0</v>
      </c>
      <c r="AG13" s="7">
        <v>0</v>
      </c>
      <c r="AH13" s="7">
        <v>16</v>
      </c>
      <c r="AI13" s="7"/>
      <c r="AJ13" s="36">
        <f t="shared" si="0"/>
        <v>60</v>
      </c>
      <c r="AK13" s="6">
        <v>9</v>
      </c>
      <c r="AL13" s="6">
        <f t="shared" si="1"/>
        <v>73</v>
      </c>
      <c r="AM13" s="6">
        <v>8</v>
      </c>
      <c r="AN13" s="6">
        <f t="shared" si="2"/>
        <v>73</v>
      </c>
      <c r="AO13" s="6">
        <v>9</v>
      </c>
      <c r="AQ13" s="6">
        <v>9890</v>
      </c>
      <c r="AS13" s="6">
        <v>10</v>
      </c>
      <c r="AT13" s="7" t="str">
        <v>Max Lee</v>
      </c>
    </row>
    <row r="14" spans="1:47" x14ac:dyDescent="0.2">
      <c r="A14" s="33" t="s">
        <v>92</v>
      </c>
      <c r="B14" s="26"/>
      <c r="C14" s="28" t="s">
        <v>54</v>
      </c>
      <c r="D14" s="7" t="str">
        <f t="shared" si="3"/>
        <v/>
      </c>
      <c r="F14" s="102" t="s">
        <v>54</v>
      </c>
      <c r="G14" s="7" t="str">
        <f t="shared" si="4"/>
        <v/>
      </c>
      <c r="I14" s="34">
        <v>62</v>
      </c>
      <c r="J14" s="7">
        <f t="shared" si="5"/>
        <v>6</v>
      </c>
      <c r="L14" s="29">
        <v>61</v>
      </c>
      <c r="M14" s="7">
        <f t="shared" si="6"/>
        <v>16</v>
      </c>
      <c r="O14" s="29" t="s">
        <v>54</v>
      </c>
      <c r="P14" s="7" t="str">
        <f t="shared" si="7"/>
        <v/>
      </c>
      <c r="Q14" s="8"/>
      <c r="R14" s="29" t="s">
        <v>54</v>
      </c>
      <c r="S14" s="7" t="str">
        <f t="shared" si="8"/>
        <v/>
      </c>
      <c r="T14" s="8"/>
      <c r="U14" s="102" t="s">
        <v>54</v>
      </c>
      <c r="V14" s="7" t="str">
        <f t="shared" si="9"/>
        <v/>
      </c>
      <c r="W14" s="8"/>
      <c r="X14" s="102" t="s">
        <v>54</v>
      </c>
      <c r="Y14" s="7" t="str">
        <f t="shared" si="10"/>
        <v/>
      </c>
      <c r="Z14" s="8"/>
      <c r="AA14" s="7">
        <v>0</v>
      </c>
      <c r="AB14" s="7">
        <v>0</v>
      </c>
      <c r="AC14" s="7">
        <v>6</v>
      </c>
      <c r="AD14" s="7">
        <v>16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0"/>
        <v>22</v>
      </c>
      <c r="AK14" s="6">
        <v>15</v>
      </c>
      <c r="AL14" s="6">
        <f t="shared" si="1"/>
        <v>22</v>
      </c>
      <c r="AM14" s="6">
        <v>15</v>
      </c>
      <c r="AN14" s="6">
        <f t="shared" si="2"/>
        <v>22</v>
      </c>
      <c r="AO14" s="6">
        <v>15</v>
      </c>
      <c r="AQ14" s="6">
        <v>16650</v>
      </c>
      <c r="AS14" s="6">
        <v>15</v>
      </c>
      <c r="AT14" s="7" t="str">
        <v>Oscar Lovell</v>
      </c>
    </row>
    <row r="15" spans="1:47" x14ac:dyDescent="0.2">
      <c r="A15" s="93" t="s">
        <v>93</v>
      </c>
      <c r="B15" s="26"/>
      <c r="C15" s="28">
        <v>53</v>
      </c>
      <c r="D15" s="7">
        <f t="shared" si="3"/>
        <v>16</v>
      </c>
      <c r="F15" s="125" t="s">
        <v>54</v>
      </c>
      <c r="G15" s="7" t="str">
        <f t="shared" si="4"/>
        <v/>
      </c>
      <c r="I15" s="29">
        <v>44</v>
      </c>
      <c r="J15" s="7">
        <f t="shared" si="5"/>
        <v>20</v>
      </c>
      <c r="L15" s="34">
        <v>54</v>
      </c>
      <c r="M15" s="7">
        <f t="shared" si="6"/>
        <v>18</v>
      </c>
      <c r="O15" s="34">
        <v>48</v>
      </c>
      <c r="P15" s="7">
        <f t="shared" si="7"/>
        <v>19</v>
      </c>
      <c r="Q15" s="8"/>
      <c r="R15" s="34" t="s">
        <v>54</v>
      </c>
      <c r="S15" s="7" t="str">
        <f t="shared" si="8"/>
        <v/>
      </c>
      <c r="T15" s="8"/>
      <c r="U15" s="102" t="s">
        <v>54</v>
      </c>
      <c r="V15" s="7" t="str">
        <f t="shared" si="9"/>
        <v/>
      </c>
      <c r="W15" s="8"/>
      <c r="X15" s="102" t="s">
        <v>54</v>
      </c>
      <c r="Y15" s="7" t="str">
        <f t="shared" si="10"/>
        <v/>
      </c>
      <c r="Z15" s="8"/>
      <c r="AA15" s="7">
        <v>16</v>
      </c>
      <c r="AB15" s="7">
        <v>0</v>
      </c>
      <c r="AC15" s="7">
        <v>20</v>
      </c>
      <c r="AD15" s="7">
        <v>18</v>
      </c>
      <c r="AE15" s="7">
        <v>19</v>
      </c>
      <c r="AF15" s="7">
        <v>0</v>
      </c>
      <c r="AG15" s="7">
        <v>0</v>
      </c>
      <c r="AH15" s="7">
        <v>0</v>
      </c>
      <c r="AI15" s="7"/>
      <c r="AJ15" s="36">
        <f t="shared" si="0"/>
        <v>73</v>
      </c>
      <c r="AK15" s="6">
        <v>3</v>
      </c>
      <c r="AL15" s="6">
        <f t="shared" si="1"/>
        <v>73</v>
      </c>
      <c r="AM15" s="6">
        <v>8</v>
      </c>
      <c r="AN15" s="6">
        <f t="shared" si="2"/>
        <v>73</v>
      </c>
      <c r="AO15" s="6">
        <v>9</v>
      </c>
      <c r="AQ15" s="6">
        <v>3890</v>
      </c>
      <c r="AS15" s="6">
        <v>3</v>
      </c>
      <c r="AT15" s="7" t="str">
        <v>Barney Overton</v>
      </c>
    </row>
    <row r="16" spans="1:47" x14ac:dyDescent="0.2">
      <c r="A16" s="93" t="s">
        <v>94</v>
      </c>
      <c r="B16" s="26"/>
      <c r="C16" s="28">
        <v>51</v>
      </c>
      <c r="D16" s="7">
        <f t="shared" si="3"/>
        <v>19</v>
      </c>
      <c r="F16" s="102" t="s">
        <v>54</v>
      </c>
      <c r="G16" s="7" t="str">
        <f t="shared" si="4"/>
        <v/>
      </c>
      <c r="I16" s="34">
        <v>49</v>
      </c>
      <c r="J16" s="7">
        <f t="shared" si="5"/>
        <v>18</v>
      </c>
      <c r="L16" s="29">
        <v>63</v>
      </c>
      <c r="M16" s="7">
        <f t="shared" si="6"/>
        <v>14</v>
      </c>
      <c r="O16" s="34">
        <v>53</v>
      </c>
      <c r="P16" s="7">
        <f t="shared" si="7"/>
        <v>15</v>
      </c>
      <c r="Q16" s="8"/>
      <c r="R16" s="34">
        <v>45</v>
      </c>
      <c r="S16" s="7">
        <f t="shared" si="8"/>
        <v>17</v>
      </c>
      <c r="T16" s="8"/>
      <c r="U16" s="102" t="s">
        <v>54</v>
      </c>
      <c r="V16" s="7" t="str">
        <f t="shared" si="9"/>
        <v/>
      </c>
      <c r="W16" s="8"/>
      <c r="X16" s="102" t="s">
        <v>54</v>
      </c>
      <c r="Y16" s="7" t="str">
        <f t="shared" si="10"/>
        <v/>
      </c>
      <c r="Z16" s="8"/>
      <c r="AA16" s="7">
        <v>19</v>
      </c>
      <c r="AB16" s="7">
        <v>0</v>
      </c>
      <c r="AC16" s="7">
        <v>18</v>
      </c>
      <c r="AD16" s="7">
        <v>14</v>
      </c>
      <c r="AE16" s="7">
        <v>15</v>
      </c>
      <c r="AF16" s="7">
        <v>17</v>
      </c>
      <c r="AG16" s="7">
        <v>0</v>
      </c>
      <c r="AH16" s="7">
        <v>0</v>
      </c>
      <c r="AI16" s="7"/>
      <c r="AJ16" s="36">
        <f t="shared" si="0"/>
        <v>69</v>
      </c>
      <c r="AK16" s="6">
        <v>6</v>
      </c>
      <c r="AL16" s="6">
        <f t="shared" si="1"/>
        <v>83</v>
      </c>
      <c r="AM16" s="6">
        <v>3</v>
      </c>
      <c r="AN16" s="6">
        <f t="shared" si="2"/>
        <v>83</v>
      </c>
      <c r="AO16" s="6">
        <v>6</v>
      </c>
      <c r="AQ16" s="6">
        <v>6360</v>
      </c>
      <c r="AS16" s="6">
        <v>6</v>
      </c>
      <c r="AT16" s="7" t="str">
        <v>Zach Overton</v>
      </c>
    </row>
    <row r="17" spans="1:46" x14ac:dyDescent="0.2">
      <c r="A17" s="38" t="s">
        <v>95</v>
      </c>
      <c r="C17" s="89">
        <v>62</v>
      </c>
      <c r="D17" s="7">
        <f t="shared" si="3"/>
        <v>12</v>
      </c>
      <c r="F17" s="125" t="s">
        <v>54</v>
      </c>
      <c r="G17" s="7" t="str">
        <f t="shared" si="4"/>
        <v/>
      </c>
      <c r="I17" s="29">
        <v>56</v>
      </c>
      <c r="J17" s="7">
        <f t="shared" si="5"/>
        <v>10</v>
      </c>
      <c r="L17" s="29">
        <v>79</v>
      </c>
      <c r="M17" s="7">
        <f t="shared" si="6"/>
        <v>6</v>
      </c>
      <c r="O17" s="29">
        <v>57</v>
      </c>
      <c r="P17" s="7">
        <f t="shared" si="7"/>
        <v>13</v>
      </c>
      <c r="Q17" s="8"/>
      <c r="R17" s="29" t="s">
        <v>54</v>
      </c>
      <c r="S17" s="7" t="str">
        <f t="shared" si="8"/>
        <v/>
      </c>
      <c r="T17" s="8"/>
      <c r="U17" s="102" t="s">
        <v>54</v>
      </c>
      <c r="V17" s="7" t="str">
        <f t="shared" si="9"/>
        <v/>
      </c>
      <c r="W17" s="8"/>
      <c r="X17" s="29">
        <v>57</v>
      </c>
      <c r="Y17" s="7">
        <f t="shared" si="10"/>
        <v>10</v>
      </c>
      <c r="Z17" s="8"/>
      <c r="AA17" s="7">
        <v>12</v>
      </c>
      <c r="AB17" s="7">
        <v>0</v>
      </c>
      <c r="AC17" s="7">
        <v>10</v>
      </c>
      <c r="AD17" s="7">
        <v>6</v>
      </c>
      <c r="AE17" s="7">
        <v>13</v>
      </c>
      <c r="AF17" s="7">
        <v>0</v>
      </c>
      <c r="AG17" s="7">
        <v>0</v>
      </c>
      <c r="AH17" s="7">
        <v>10</v>
      </c>
      <c r="AI17" s="7"/>
      <c r="AJ17" s="36">
        <f t="shared" si="0"/>
        <v>45</v>
      </c>
      <c r="AK17" s="6">
        <v>13</v>
      </c>
      <c r="AL17" s="6">
        <f t="shared" si="1"/>
        <v>51</v>
      </c>
      <c r="AM17" s="6">
        <v>13</v>
      </c>
      <c r="AN17" s="6">
        <f t="shared" si="2"/>
        <v>51</v>
      </c>
      <c r="AO17" s="6">
        <v>13</v>
      </c>
      <c r="AQ17" s="6">
        <v>14430</v>
      </c>
      <c r="AS17" s="6">
        <v>13</v>
      </c>
      <c r="AT17" s="7" t="str">
        <v>Billy Samson</v>
      </c>
    </row>
    <row r="18" spans="1:46" x14ac:dyDescent="0.2">
      <c r="A18" s="33" t="s">
        <v>96</v>
      </c>
      <c r="B18" s="26"/>
      <c r="C18" s="28">
        <v>52</v>
      </c>
      <c r="D18" s="7">
        <f t="shared" si="3"/>
        <v>18</v>
      </c>
      <c r="F18" s="125" t="s">
        <v>54</v>
      </c>
      <c r="G18" s="7" t="str">
        <f t="shared" si="4"/>
        <v/>
      </c>
      <c r="I18" s="30">
        <v>53</v>
      </c>
      <c r="J18" s="7">
        <f t="shared" si="5"/>
        <v>15</v>
      </c>
      <c r="L18" s="90" t="s">
        <v>54</v>
      </c>
      <c r="M18" s="7" t="str">
        <f t="shared" si="6"/>
        <v/>
      </c>
      <c r="O18" s="29" t="s">
        <v>54</v>
      </c>
      <c r="P18" s="7" t="str">
        <f t="shared" si="7"/>
        <v/>
      </c>
      <c r="Q18" s="8"/>
      <c r="R18" s="30">
        <v>52</v>
      </c>
      <c r="S18" s="7">
        <f t="shared" si="8"/>
        <v>14</v>
      </c>
      <c r="T18" s="8"/>
      <c r="U18" s="29">
        <v>55</v>
      </c>
      <c r="V18" s="7">
        <f t="shared" si="9"/>
        <v>19</v>
      </c>
      <c r="W18" s="8"/>
      <c r="X18" s="29">
        <v>50</v>
      </c>
      <c r="Y18" s="7">
        <f t="shared" si="10"/>
        <v>16</v>
      </c>
      <c r="Z18" s="8"/>
      <c r="AA18" s="7">
        <v>18</v>
      </c>
      <c r="AB18" s="7">
        <v>0</v>
      </c>
      <c r="AC18" s="7">
        <v>15</v>
      </c>
      <c r="AD18" s="7">
        <v>0</v>
      </c>
      <c r="AE18" s="7">
        <v>0</v>
      </c>
      <c r="AF18" s="7">
        <v>14</v>
      </c>
      <c r="AG18" s="7">
        <v>19</v>
      </c>
      <c r="AH18" s="7">
        <v>16</v>
      </c>
      <c r="AI18" s="7"/>
      <c r="AJ18" s="36">
        <f t="shared" si="0"/>
        <v>68</v>
      </c>
      <c r="AK18" s="6">
        <v>8</v>
      </c>
      <c r="AL18" s="6">
        <f t="shared" si="1"/>
        <v>82</v>
      </c>
      <c r="AM18" s="6">
        <v>5</v>
      </c>
      <c r="AN18" s="6">
        <f t="shared" si="2"/>
        <v>82</v>
      </c>
      <c r="AO18" s="6">
        <v>8</v>
      </c>
      <c r="AQ18" s="6">
        <v>8580</v>
      </c>
      <c r="AS18" s="6">
        <v>8</v>
      </c>
      <c r="AT18" s="7" t="str">
        <v>Jenson Spencer</v>
      </c>
    </row>
    <row r="19" spans="1:46" x14ac:dyDescent="0.2">
      <c r="A19" s="27" t="s">
        <v>97</v>
      </c>
      <c r="B19" s="26"/>
      <c r="C19" s="89">
        <v>52</v>
      </c>
      <c r="D19" s="7">
        <f t="shared" si="3"/>
        <v>18</v>
      </c>
      <c r="F19" s="30">
        <v>50</v>
      </c>
      <c r="G19" s="7">
        <f t="shared" si="4"/>
        <v>20</v>
      </c>
      <c r="I19" s="29">
        <v>47</v>
      </c>
      <c r="J19" s="7">
        <f t="shared" si="5"/>
        <v>19</v>
      </c>
      <c r="L19" s="29">
        <v>47</v>
      </c>
      <c r="M19" s="7">
        <f t="shared" si="6"/>
        <v>20</v>
      </c>
      <c r="O19" s="34">
        <v>48</v>
      </c>
      <c r="P19" s="7">
        <f t="shared" si="7"/>
        <v>19</v>
      </c>
      <c r="Q19" s="8"/>
      <c r="R19" s="29" t="s">
        <v>54</v>
      </c>
      <c r="S19" s="7" t="str">
        <f t="shared" si="8"/>
        <v/>
      </c>
      <c r="T19" s="8"/>
      <c r="U19" s="29">
        <v>54</v>
      </c>
      <c r="V19" s="7">
        <f t="shared" si="9"/>
        <v>20</v>
      </c>
      <c r="W19" s="8"/>
      <c r="X19" s="29">
        <v>45</v>
      </c>
      <c r="Y19" s="7">
        <f t="shared" si="10"/>
        <v>20</v>
      </c>
      <c r="Z19" s="8"/>
      <c r="AA19" s="7">
        <v>18</v>
      </c>
      <c r="AB19" s="7">
        <v>20</v>
      </c>
      <c r="AC19" s="7">
        <v>19</v>
      </c>
      <c r="AD19" s="7">
        <v>20</v>
      </c>
      <c r="AE19" s="7">
        <v>19</v>
      </c>
      <c r="AF19" s="7">
        <v>0</v>
      </c>
      <c r="AG19" s="7">
        <v>20</v>
      </c>
      <c r="AH19" s="7">
        <v>20</v>
      </c>
      <c r="AI19" s="7"/>
      <c r="AJ19" s="36">
        <f t="shared" si="0"/>
        <v>80</v>
      </c>
      <c r="AK19" s="6">
        <v>1</v>
      </c>
      <c r="AL19" s="6">
        <f t="shared" si="1"/>
        <v>99</v>
      </c>
      <c r="AM19" s="6">
        <v>1</v>
      </c>
      <c r="AN19" s="6">
        <f t="shared" si="2"/>
        <v>118</v>
      </c>
      <c r="AO19" s="6">
        <v>1</v>
      </c>
      <c r="AQ19" s="6">
        <v>1110</v>
      </c>
      <c r="AS19" s="6">
        <v>1</v>
      </c>
      <c r="AT19" s="7" t="str">
        <v>Harvey Tucker</v>
      </c>
    </row>
    <row r="20" spans="1:46" x14ac:dyDescent="0.2">
      <c r="A20" s="100" t="s">
        <v>209</v>
      </c>
      <c r="B20" s="26"/>
      <c r="C20" s="89" t="s">
        <v>54</v>
      </c>
      <c r="D20" s="7" t="str">
        <f t="shared" si="3"/>
        <v/>
      </c>
      <c r="F20" s="102" t="s">
        <v>54</v>
      </c>
      <c r="G20" s="7" t="str">
        <f t="shared" si="4"/>
        <v/>
      </c>
      <c r="I20" s="29">
        <v>70</v>
      </c>
      <c r="J20" s="7">
        <f t="shared" si="5"/>
        <v>4</v>
      </c>
      <c r="L20" s="29">
        <v>69</v>
      </c>
      <c r="M20" s="7">
        <f t="shared" si="6"/>
        <v>9</v>
      </c>
      <c r="O20" s="29" t="s">
        <v>54</v>
      </c>
      <c r="P20" s="7" t="str">
        <f t="shared" si="7"/>
        <v/>
      </c>
      <c r="Q20" s="8"/>
      <c r="R20" s="30" t="s">
        <v>54</v>
      </c>
      <c r="S20" s="7" t="str">
        <f t="shared" si="8"/>
        <v/>
      </c>
      <c r="T20" s="8"/>
      <c r="U20" s="102" t="s">
        <v>54</v>
      </c>
      <c r="V20" s="7" t="str">
        <f t="shared" si="9"/>
        <v/>
      </c>
      <c r="W20" s="8"/>
      <c r="X20" s="29">
        <v>72</v>
      </c>
      <c r="Y20" s="7">
        <f t="shared" si="10"/>
        <v>9</v>
      </c>
      <c r="Z20" s="8"/>
      <c r="AA20" s="7">
        <v>0</v>
      </c>
      <c r="AB20" s="7">
        <v>0</v>
      </c>
      <c r="AC20" s="7">
        <v>4</v>
      </c>
      <c r="AD20" s="7">
        <v>9</v>
      </c>
      <c r="AE20" s="7">
        <v>0</v>
      </c>
      <c r="AF20" s="7">
        <v>0</v>
      </c>
      <c r="AG20" s="7">
        <v>0</v>
      </c>
      <c r="AH20" s="7">
        <v>9</v>
      </c>
      <c r="AI20" s="7"/>
      <c r="AJ20" s="36">
        <f t="shared" si="0"/>
        <v>22</v>
      </c>
      <c r="AK20" s="6">
        <v>15</v>
      </c>
      <c r="AL20" s="6">
        <f t="shared" si="1"/>
        <v>22</v>
      </c>
      <c r="AM20" s="6">
        <v>15</v>
      </c>
      <c r="AN20" s="6">
        <f t="shared" si="2"/>
        <v>22</v>
      </c>
      <c r="AO20" s="6">
        <v>15</v>
      </c>
      <c r="AQ20" s="6">
        <v>16650</v>
      </c>
      <c r="AS20" s="6">
        <v>15</v>
      </c>
      <c r="AT20" s="7" t="str">
        <v>Malik Clarke</v>
      </c>
    </row>
    <row r="21" spans="1:46" x14ac:dyDescent="0.2">
      <c r="A21" s="27" t="s">
        <v>219</v>
      </c>
      <c r="B21" s="26"/>
      <c r="C21" s="34" t="s">
        <v>54</v>
      </c>
      <c r="D21" s="7" t="str">
        <f t="shared" si="3"/>
        <v/>
      </c>
      <c r="F21" s="102" t="s">
        <v>54</v>
      </c>
      <c r="G21" s="7" t="str">
        <f t="shared" si="4"/>
        <v/>
      </c>
      <c r="I21" s="29">
        <v>53</v>
      </c>
      <c r="J21" s="7">
        <f t="shared" si="5"/>
        <v>15</v>
      </c>
      <c r="L21" s="34">
        <v>73</v>
      </c>
      <c r="M21" s="7">
        <f t="shared" si="6"/>
        <v>8</v>
      </c>
      <c r="O21" s="29">
        <v>60</v>
      </c>
      <c r="P21" s="7">
        <f t="shared" si="7"/>
        <v>11</v>
      </c>
      <c r="Q21" s="8"/>
      <c r="R21" s="29">
        <v>43</v>
      </c>
      <c r="S21" s="7">
        <f t="shared" si="8"/>
        <v>19</v>
      </c>
      <c r="T21" s="8"/>
      <c r="U21" s="29">
        <v>66</v>
      </c>
      <c r="V21" s="7">
        <f t="shared" si="9"/>
        <v>17</v>
      </c>
      <c r="W21" s="8"/>
      <c r="X21" s="29">
        <v>46</v>
      </c>
      <c r="Y21" s="7">
        <f t="shared" si="10"/>
        <v>19</v>
      </c>
      <c r="Z21" s="8"/>
      <c r="AA21" s="7">
        <v>0</v>
      </c>
      <c r="AB21" s="7">
        <v>0</v>
      </c>
      <c r="AC21" s="7">
        <v>15</v>
      </c>
      <c r="AD21" s="7">
        <v>8</v>
      </c>
      <c r="AE21" s="7">
        <v>11</v>
      </c>
      <c r="AF21" s="7">
        <v>19</v>
      </c>
      <c r="AG21" s="7">
        <v>17</v>
      </c>
      <c r="AH21" s="7">
        <v>19</v>
      </c>
      <c r="AI21" s="7"/>
      <c r="AJ21" s="36">
        <f t="shared" si="0"/>
        <v>70</v>
      </c>
      <c r="AK21" s="6">
        <v>5</v>
      </c>
      <c r="AL21" s="6">
        <f t="shared" si="1"/>
        <v>81</v>
      </c>
      <c r="AM21" s="6">
        <v>7</v>
      </c>
      <c r="AN21" s="6">
        <f t="shared" si="2"/>
        <v>89</v>
      </c>
      <c r="AO21" s="6">
        <v>4</v>
      </c>
      <c r="AQ21" s="6">
        <v>5740</v>
      </c>
      <c r="AS21" s="6">
        <v>5</v>
      </c>
      <c r="AT21" s="7" t="str">
        <v>Joe Newport</v>
      </c>
    </row>
    <row r="22" spans="1:46" x14ac:dyDescent="0.2">
      <c r="A22" s="33" t="s">
        <v>220</v>
      </c>
      <c r="C22" s="29" t="s">
        <v>54</v>
      </c>
      <c r="D22" s="7" t="str">
        <f t="shared" si="3"/>
        <v/>
      </c>
      <c r="F22" s="29">
        <v>56</v>
      </c>
      <c r="G22" s="7">
        <f t="shared" si="4"/>
        <v>17</v>
      </c>
      <c r="I22" s="29">
        <v>55</v>
      </c>
      <c r="J22" s="7">
        <f t="shared" si="5"/>
        <v>12</v>
      </c>
      <c r="L22" s="29">
        <v>64</v>
      </c>
      <c r="M22" s="7">
        <f t="shared" si="6"/>
        <v>13</v>
      </c>
      <c r="O22" s="29">
        <v>64</v>
      </c>
      <c r="P22" s="7">
        <f t="shared" si="7"/>
        <v>10</v>
      </c>
      <c r="Q22" s="8"/>
      <c r="R22" s="29">
        <v>51</v>
      </c>
      <c r="S22" s="7">
        <f t="shared" si="8"/>
        <v>15</v>
      </c>
      <c r="T22" s="8"/>
      <c r="U22" s="29">
        <v>77</v>
      </c>
      <c r="V22" s="7">
        <f t="shared" si="9"/>
        <v>15</v>
      </c>
      <c r="W22" s="8"/>
      <c r="X22" s="29">
        <v>52</v>
      </c>
      <c r="Y22" s="7">
        <f t="shared" si="10"/>
        <v>13</v>
      </c>
      <c r="Z22" s="8"/>
      <c r="AA22" s="7">
        <v>0</v>
      </c>
      <c r="AB22" s="7">
        <v>17</v>
      </c>
      <c r="AC22" s="7">
        <v>12</v>
      </c>
      <c r="AD22" s="7">
        <v>13</v>
      </c>
      <c r="AE22" s="7">
        <v>10</v>
      </c>
      <c r="AF22" s="7">
        <v>15</v>
      </c>
      <c r="AG22" s="7">
        <v>15</v>
      </c>
      <c r="AH22" s="7">
        <v>13</v>
      </c>
      <c r="AI22" s="7"/>
      <c r="AJ22" s="36">
        <f t="shared" si="0"/>
        <v>60</v>
      </c>
      <c r="AK22" s="6">
        <v>9</v>
      </c>
      <c r="AL22" s="6">
        <f t="shared" si="1"/>
        <v>73</v>
      </c>
      <c r="AM22" s="6">
        <v>8</v>
      </c>
      <c r="AN22" s="6">
        <f t="shared" si="2"/>
        <v>85</v>
      </c>
      <c r="AO22" s="6">
        <v>5</v>
      </c>
      <c r="AQ22" s="6">
        <v>9850</v>
      </c>
      <c r="AS22" s="6">
        <v>9</v>
      </c>
      <c r="AT22" s="7" t="str">
        <v>Alex Huckle</v>
      </c>
    </row>
    <row r="23" spans="1:46" x14ac:dyDescent="0.2">
      <c r="A23" s="33" t="s">
        <v>225</v>
      </c>
      <c r="C23" s="29" t="s">
        <v>54</v>
      </c>
      <c r="D23" s="7" t="str">
        <f t="shared" si="3"/>
        <v/>
      </c>
      <c r="F23" s="29">
        <v>51</v>
      </c>
      <c r="G23" s="7">
        <f t="shared" si="4"/>
        <v>18</v>
      </c>
      <c r="I23" s="29">
        <v>57</v>
      </c>
      <c r="J23" s="7">
        <f t="shared" si="5"/>
        <v>9</v>
      </c>
      <c r="L23" s="29">
        <v>53</v>
      </c>
      <c r="M23" s="7">
        <f t="shared" si="6"/>
        <v>19</v>
      </c>
      <c r="O23" s="29">
        <v>57</v>
      </c>
      <c r="P23" s="7">
        <f t="shared" si="7"/>
        <v>13</v>
      </c>
      <c r="R23" s="29">
        <v>46</v>
      </c>
      <c r="S23" s="7">
        <f t="shared" si="8"/>
        <v>16</v>
      </c>
      <c r="U23" s="29">
        <v>70</v>
      </c>
      <c r="V23" s="7">
        <f t="shared" si="9"/>
        <v>16</v>
      </c>
      <c r="X23" s="29">
        <v>52</v>
      </c>
      <c r="Y23" s="7">
        <f t="shared" si="10"/>
        <v>13</v>
      </c>
      <c r="AA23" s="9">
        <v>0</v>
      </c>
      <c r="AB23" s="9">
        <v>18</v>
      </c>
      <c r="AC23" s="9">
        <v>9</v>
      </c>
      <c r="AD23" s="9">
        <v>19</v>
      </c>
      <c r="AE23" s="9">
        <v>13</v>
      </c>
      <c r="AF23" s="9">
        <v>16</v>
      </c>
      <c r="AG23" s="9">
        <v>16</v>
      </c>
      <c r="AH23" s="9">
        <v>13</v>
      </c>
      <c r="AJ23" s="36">
        <f t="shared" si="0"/>
        <v>69</v>
      </c>
      <c r="AK23" s="6">
        <v>6</v>
      </c>
      <c r="AL23" s="6">
        <f t="shared" si="1"/>
        <v>82</v>
      </c>
      <c r="AM23" s="6">
        <v>5</v>
      </c>
      <c r="AN23" s="6">
        <f t="shared" si="2"/>
        <v>95</v>
      </c>
      <c r="AO23" s="6">
        <v>3</v>
      </c>
      <c r="AQ23" s="6">
        <v>6530</v>
      </c>
      <c r="AS23" s="6">
        <v>7</v>
      </c>
      <c r="AT23" s="9" t="str">
        <v>Callum Hall</v>
      </c>
    </row>
    <row r="24" spans="1:46" x14ac:dyDescent="0.2">
      <c r="A24" s="33" t="s">
        <v>229</v>
      </c>
      <c r="C24" s="29" t="s">
        <v>54</v>
      </c>
      <c r="D24" s="7" t="str">
        <f t="shared" si="3"/>
        <v/>
      </c>
      <c r="F24" s="29">
        <v>50</v>
      </c>
      <c r="G24" s="7">
        <f t="shared" si="4"/>
        <v>20</v>
      </c>
      <c r="I24" s="29" t="s">
        <v>54</v>
      </c>
      <c r="J24" s="7" t="str">
        <f t="shared" si="5"/>
        <v/>
      </c>
      <c r="L24" s="29">
        <v>61</v>
      </c>
      <c r="M24" s="7">
        <f t="shared" si="6"/>
        <v>16</v>
      </c>
      <c r="O24" s="29">
        <v>50</v>
      </c>
      <c r="P24" s="7">
        <f t="shared" si="7"/>
        <v>17</v>
      </c>
      <c r="R24" s="29">
        <v>42</v>
      </c>
      <c r="S24" s="7">
        <f t="shared" si="8"/>
        <v>20</v>
      </c>
      <c r="U24" s="29">
        <v>63</v>
      </c>
      <c r="V24" s="7">
        <f t="shared" si="9"/>
        <v>18</v>
      </c>
      <c r="X24" s="29">
        <v>49</v>
      </c>
      <c r="Y24" s="7">
        <f t="shared" si="10"/>
        <v>17</v>
      </c>
      <c r="AA24" s="9">
        <v>0</v>
      </c>
      <c r="AB24" s="9">
        <v>20</v>
      </c>
      <c r="AC24" s="9">
        <v>0</v>
      </c>
      <c r="AD24" s="9">
        <v>16</v>
      </c>
      <c r="AE24" s="9">
        <v>17</v>
      </c>
      <c r="AF24" s="9">
        <v>20</v>
      </c>
      <c r="AG24" s="9">
        <v>18</v>
      </c>
      <c r="AH24" s="9">
        <v>17</v>
      </c>
      <c r="AJ24" s="36">
        <f t="shared" si="0"/>
        <v>75</v>
      </c>
      <c r="AK24" s="6">
        <v>2</v>
      </c>
      <c r="AL24" s="6">
        <f t="shared" si="1"/>
        <v>92</v>
      </c>
      <c r="AM24" s="6">
        <v>2</v>
      </c>
      <c r="AN24" s="6">
        <f t="shared" si="2"/>
        <v>108</v>
      </c>
      <c r="AO24" s="6">
        <v>2</v>
      </c>
      <c r="AQ24" s="6">
        <v>2220</v>
      </c>
      <c r="AS24" s="6">
        <v>2</v>
      </c>
      <c r="AT24" s="9" t="str">
        <v>Charlie Meakin</v>
      </c>
    </row>
    <row r="25" spans="1:46" x14ac:dyDescent="0.2">
      <c r="A25" s="33" t="s">
        <v>234</v>
      </c>
      <c r="C25" s="29" t="s">
        <v>54</v>
      </c>
      <c r="D25" s="7" t="str">
        <f t="shared" si="3"/>
        <v/>
      </c>
      <c r="F25" s="29"/>
      <c r="G25" s="7" t="str">
        <f t="shared" si="4"/>
        <v/>
      </c>
      <c r="I25" s="29" t="s">
        <v>54</v>
      </c>
      <c r="J25" s="7" t="str">
        <f t="shared" si="5"/>
        <v/>
      </c>
      <c r="L25" s="29" t="s">
        <v>54</v>
      </c>
      <c r="M25" s="7" t="str">
        <f t="shared" si="6"/>
        <v/>
      </c>
      <c r="O25" s="29">
        <v>43</v>
      </c>
      <c r="P25" s="7">
        <f t="shared" si="7"/>
        <v>20</v>
      </c>
      <c r="R25" s="29">
        <v>44</v>
      </c>
      <c r="S25" s="7">
        <f t="shared" si="8"/>
        <v>18</v>
      </c>
      <c r="U25" s="102" t="s">
        <v>54</v>
      </c>
      <c r="V25" s="7" t="str">
        <f t="shared" si="9"/>
        <v/>
      </c>
      <c r="X25" s="29">
        <v>51</v>
      </c>
      <c r="Y25" s="7">
        <f t="shared" si="10"/>
        <v>14</v>
      </c>
      <c r="AA25" s="9">
        <v>0</v>
      </c>
      <c r="AB25" s="9">
        <v>0</v>
      </c>
      <c r="AC25" s="9">
        <v>0</v>
      </c>
      <c r="AD25" s="9">
        <v>0</v>
      </c>
      <c r="AE25" s="9">
        <v>20</v>
      </c>
      <c r="AF25" s="9">
        <v>18</v>
      </c>
      <c r="AG25" s="9">
        <v>0</v>
      </c>
      <c r="AH25" s="9">
        <v>14</v>
      </c>
      <c r="AJ25" s="36">
        <f t="shared" si="0"/>
        <v>52</v>
      </c>
      <c r="AK25" s="6">
        <v>12</v>
      </c>
      <c r="AL25" s="6">
        <f t="shared" si="1"/>
        <v>52</v>
      </c>
      <c r="AM25" s="6">
        <v>12</v>
      </c>
      <c r="AN25" s="6">
        <f t="shared" si="2"/>
        <v>52</v>
      </c>
      <c r="AO25" s="6">
        <v>12</v>
      </c>
      <c r="AQ25" s="6">
        <v>13320</v>
      </c>
      <c r="AS25" s="6">
        <v>12</v>
      </c>
      <c r="AT25" s="9" t="str">
        <v>Archie Mailer</v>
      </c>
    </row>
    <row r="26" spans="1:46" x14ac:dyDescent="0.2">
      <c r="A26" s="37"/>
      <c r="C26" s="29"/>
      <c r="D26" s="7" t="str">
        <f t="shared" si="3"/>
        <v/>
      </c>
      <c r="F26" s="29"/>
      <c r="G26" s="7" t="str">
        <f t="shared" si="4"/>
        <v/>
      </c>
      <c r="I26" s="29"/>
      <c r="J26" s="7" t="str">
        <f t="shared" si="5"/>
        <v/>
      </c>
      <c r="L26" s="29"/>
      <c r="M26" s="7" t="str">
        <f t="shared" si="6"/>
        <v/>
      </c>
      <c r="O26" s="29"/>
      <c r="P26" s="7" t="str">
        <f t="shared" si="7"/>
        <v/>
      </c>
      <c r="R26" s="29"/>
      <c r="S26" s="7" t="str">
        <f t="shared" si="8"/>
        <v/>
      </c>
      <c r="U26" s="29"/>
      <c r="V26" s="7" t="str">
        <f t="shared" si="9"/>
        <v/>
      </c>
      <c r="X26" s="29"/>
      <c r="Y26" s="7" t="str">
        <f t="shared" si="10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0"/>
        <v>0</v>
      </c>
      <c r="AK26" s="6">
        <v>0</v>
      </c>
      <c r="AL26" s="6">
        <f t="shared" si="1"/>
        <v>0</v>
      </c>
      <c r="AM26" s="6">
        <v>0</v>
      </c>
      <c r="AN26" s="6">
        <f t="shared" si="2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3"/>
        <v/>
      </c>
      <c r="F27" s="29"/>
      <c r="G27" s="7" t="str">
        <f t="shared" si="4"/>
        <v/>
      </c>
      <c r="I27" s="29"/>
      <c r="J27" s="7" t="str">
        <f t="shared" si="5"/>
        <v/>
      </c>
      <c r="L27" s="29"/>
      <c r="M27" s="7" t="str">
        <f t="shared" si="6"/>
        <v/>
      </c>
      <c r="O27" s="29"/>
      <c r="P27" s="7" t="str">
        <f t="shared" si="7"/>
        <v/>
      </c>
      <c r="R27" s="29"/>
      <c r="S27" s="7" t="str">
        <f t="shared" si="8"/>
        <v/>
      </c>
      <c r="U27" s="29"/>
      <c r="V27" s="7" t="str">
        <f t="shared" si="9"/>
        <v/>
      </c>
      <c r="X27" s="29"/>
      <c r="Y27" s="7" t="str">
        <f t="shared" si="10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0"/>
        <v>0</v>
      </c>
      <c r="AK27" s="6">
        <v>0</v>
      </c>
      <c r="AL27" s="6">
        <f t="shared" si="1"/>
        <v>0</v>
      </c>
      <c r="AM27" s="6">
        <v>0</v>
      </c>
      <c r="AN27" s="6">
        <f t="shared" si="2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3"/>
        <v/>
      </c>
      <c r="F28" s="29"/>
      <c r="G28" s="7" t="str">
        <f t="shared" si="4"/>
        <v/>
      </c>
      <c r="I28" s="29"/>
      <c r="J28" s="7" t="str">
        <f t="shared" si="5"/>
        <v/>
      </c>
      <c r="L28" s="29"/>
      <c r="M28" s="7" t="str">
        <f t="shared" si="6"/>
        <v/>
      </c>
      <c r="O28" s="29"/>
      <c r="P28" s="7" t="str">
        <f t="shared" si="7"/>
        <v/>
      </c>
      <c r="R28" s="29"/>
      <c r="S28" s="7" t="str">
        <f t="shared" si="8"/>
        <v/>
      </c>
      <c r="U28" s="29"/>
      <c r="V28" s="7" t="str">
        <f t="shared" si="9"/>
        <v/>
      </c>
      <c r="X28" s="29"/>
      <c r="Y28" s="7" t="str">
        <f t="shared" si="10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0"/>
        <v>0</v>
      </c>
      <c r="AK28" s="6">
        <v>0</v>
      </c>
      <c r="AL28" s="6">
        <f t="shared" si="1"/>
        <v>0</v>
      </c>
      <c r="AM28" s="6">
        <v>0</v>
      </c>
      <c r="AN28" s="6">
        <f t="shared" si="2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3"/>
        <v/>
      </c>
      <c r="F29" s="29"/>
      <c r="G29" s="7" t="str">
        <f t="shared" si="4"/>
        <v/>
      </c>
      <c r="I29" s="29"/>
      <c r="J29" s="7" t="str">
        <f t="shared" si="5"/>
        <v/>
      </c>
      <c r="L29" s="29"/>
      <c r="M29" s="7" t="str">
        <f t="shared" si="6"/>
        <v/>
      </c>
      <c r="O29" s="29"/>
      <c r="P29" s="7" t="str">
        <f t="shared" si="7"/>
        <v/>
      </c>
      <c r="R29" s="29"/>
      <c r="S29" s="7" t="str">
        <f t="shared" si="8"/>
        <v/>
      </c>
      <c r="U29" s="29"/>
      <c r="V29" s="7" t="str">
        <f t="shared" si="9"/>
        <v/>
      </c>
      <c r="X29" s="29"/>
      <c r="Y29" s="7" t="str">
        <f t="shared" si="10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0"/>
        <v>0</v>
      </c>
      <c r="AK29" s="6">
        <v>0</v>
      </c>
      <c r="AL29" s="6">
        <f t="shared" si="1"/>
        <v>0</v>
      </c>
      <c r="AM29" s="6">
        <v>0</v>
      </c>
      <c r="AN29" s="6">
        <f t="shared" si="2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3"/>
        <v/>
      </c>
      <c r="F30" s="29"/>
      <c r="G30" s="7" t="str">
        <f t="shared" si="4"/>
        <v/>
      </c>
      <c r="I30" s="29"/>
      <c r="J30" s="7" t="str">
        <f t="shared" si="5"/>
        <v/>
      </c>
      <c r="L30" s="29"/>
      <c r="M30" s="7" t="str">
        <f t="shared" si="6"/>
        <v/>
      </c>
      <c r="O30" s="29"/>
      <c r="P30" s="7" t="str">
        <f t="shared" si="7"/>
        <v/>
      </c>
      <c r="R30" s="29"/>
      <c r="S30" s="7" t="str">
        <f t="shared" si="8"/>
        <v/>
      </c>
      <c r="U30" s="29"/>
      <c r="V30" s="7" t="str">
        <f t="shared" si="9"/>
        <v/>
      </c>
      <c r="X30" s="29"/>
      <c r="Y30" s="7" t="str">
        <f t="shared" si="10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0"/>
        <v>0</v>
      </c>
      <c r="AK30" s="6">
        <v>0</v>
      </c>
      <c r="AL30" s="6">
        <f t="shared" si="1"/>
        <v>0</v>
      </c>
      <c r="AM30" s="6">
        <v>0</v>
      </c>
      <c r="AN30" s="6">
        <f t="shared" si="2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3"/>
        <v/>
      </c>
      <c r="F31" s="29"/>
      <c r="G31" s="7" t="str">
        <f t="shared" si="4"/>
        <v/>
      </c>
      <c r="I31" s="29"/>
      <c r="J31" s="7" t="str">
        <f t="shared" si="5"/>
        <v/>
      </c>
      <c r="L31" s="29"/>
      <c r="M31" s="7" t="str">
        <f t="shared" si="6"/>
        <v/>
      </c>
      <c r="O31" s="29"/>
      <c r="P31" s="7" t="str">
        <f t="shared" si="7"/>
        <v/>
      </c>
      <c r="R31" s="29"/>
      <c r="S31" s="7" t="str">
        <f t="shared" si="8"/>
        <v/>
      </c>
      <c r="U31" s="29"/>
      <c r="V31" s="7" t="str">
        <f t="shared" si="9"/>
        <v/>
      </c>
      <c r="X31" s="29"/>
      <c r="Y31" s="7" t="str">
        <f t="shared" si="10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0"/>
        <v>0</v>
      </c>
      <c r="AK31" s="6">
        <v>0</v>
      </c>
      <c r="AL31" s="6">
        <f t="shared" si="1"/>
        <v>0</v>
      </c>
      <c r="AM31" s="6">
        <v>0</v>
      </c>
      <c r="AN31" s="6">
        <f t="shared" si="2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3"/>
        <v/>
      </c>
      <c r="F32" s="29"/>
      <c r="G32" s="7" t="str">
        <f t="shared" si="4"/>
        <v/>
      </c>
      <c r="I32" s="29"/>
      <c r="J32" s="7" t="str">
        <f t="shared" si="5"/>
        <v/>
      </c>
      <c r="L32" s="29"/>
      <c r="M32" s="7" t="str">
        <f t="shared" si="6"/>
        <v/>
      </c>
      <c r="O32" s="29"/>
      <c r="P32" s="7" t="str">
        <f t="shared" si="7"/>
        <v/>
      </c>
      <c r="R32" s="29"/>
      <c r="S32" s="7" t="str">
        <f t="shared" si="8"/>
        <v/>
      </c>
      <c r="U32" s="29"/>
      <c r="V32" s="7" t="str">
        <f t="shared" si="9"/>
        <v/>
      </c>
      <c r="X32" s="29"/>
      <c r="Y32" s="7" t="str">
        <f t="shared" si="10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0"/>
        <v>0</v>
      </c>
      <c r="AK32" s="6">
        <v>0</v>
      </c>
      <c r="AL32" s="6">
        <f t="shared" si="1"/>
        <v>0</v>
      </c>
      <c r="AM32" s="6">
        <v>0</v>
      </c>
      <c r="AN32" s="6">
        <f t="shared" si="2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3"/>
        <v/>
      </c>
      <c r="F33" s="29"/>
      <c r="G33" s="7" t="str">
        <f t="shared" si="4"/>
        <v/>
      </c>
      <c r="I33" s="29"/>
      <c r="J33" s="7" t="str">
        <f t="shared" si="5"/>
        <v/>
      </c>
      <c r="L33" s="29"/>
      <c r="M33" s="7" t="str">
        <f t="shared" si="6"/>
        <v/>
      </c>
      <c r="O33" s="29"/>
      <c r="P33" s="7" t="str">
        <f t="shared" si="7"/>
        <v/>
      </c>
      <c r="R33" s="29"/>
      <c r="S33" s="7" t="str">
        <f t="shared" si="8"/>
        <v/>
      </c>
      <c r="U33" s="29"/>
      <c r="V33" s="7" t="str">
        <f t="shared" si="9"/>
        <v/>
      </c>
      <c r="X33" s="29"/>
      <c r="Y33" s="7" t="str">
        <f t="shared" si="10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0"/>
        <v>0</v>
      </c>
      <c r="AK33" s="6">
        <v>0</v>
      </c>
      <c r="AL33" s="6">
        <f t="shared" si="1"/>
        <v>0</v>
      </c>
      <c r="AM33" s="6">
        <v>0</v>
      </c>
      <c r="AN33" s="6">
        <f t="shared" si="2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3"/>
        <v/>
      </c>
      <c r="F34" s="29"/>
      <c r="G34" s="7" t="str">
        <f t="shared" si="4"/>
        <v/>
      </c>
      <c r="I34" s="29"/>
      <c r="J34" s="7" t="str">
        <f t="shared" si="5"/>
        <v/>
      </c>
      <c r="L34" s="29"/>
      <c r="M34" s="7" t="str">
        <f t="shared" si="6"/>
        <v/>
      </c>
      <c r="O34" s="29"/>
      <c r="P34" s="7" t="str">
        <f t="shared" si="7"/>
        <v/>
      </c>
      <c r="R34" s="29"/>
      <c r="S34" s="7" t="str">
        <f t="shared" si="8"/>
        <v/>
      </c>
      <c r="U34" s="29"/>
      <c r="V34" s="7" t="str">
        <f t="shared" si="9"/>
        <v/>
      </c>
      <c r="X34" s="29"/>
      <c r="Y34" s="7" t="str">
        <f t="shared" si="10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0"/>
        <v>0</v>
      </c>
      <c r="AK34" s="6">
        <v>0</v>
      </c>
      <c r="AL34" s="6">
        <f t="shared" si="1"/>
        <v>0</v>
      </c>
      <c r="AM34" s="6">
        <v>0</v>
      </c>
      <c r="AN34" s="6">
        <f t="shared" si="2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3"/>
        <v/>
      </c>
      <c r="F35" s="29"/>
      <c r="G35" s="7" t="str">
        <f t="shared" si="4"/>
        <v/>
      </c>
      <c r="I35" s="29"/>
      <c r="J35" s="7" t="str">
        <f t="shared" si="5"/>
        <v/>
      </c>
      <c r="L35" s="29"/>
      <c r="M35" s="7" t="str">
        <f t="shared" si="6"/>
        <v/>
      </c>
      <c r="O35" s="29"/>
      <c r="P35" s="7" t="str">
        <f t="shared" si="7"/>
        <v/>
      </c>
      <c r="R35" s="29"/>
      <c r="S35" s="7" t="str">
        <f t="shared" si="8"/>
        <v/>
      </c>
      <c r="U35" s="29"/>
      <c r="V35" s="7" t="str">
        <f t="shared" si="9"/>
        <v/>
      </c>
      <c r="X35" s="29"/>
      <c r="Y35" s="7" t="str">
        <f t="shared" si="10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0"/>
        <v>0</v>
      </c>
      <c r="AK35" s="6">
        <v>0</v>
      </c>
      <c r="AL35" s="6">
        <f t="shared" si="1"/>
        <v>0</v>
      </c>
      <c r="AM35" s="6">
        <v>0</v>
      </c>
      <c r="AN35" s="6">
        <f t="shared" si="2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3"/>
        <v/>
      </c>
      <c r="F36" s="29"/>
      <c r="G36" s="7" t="str">
        <f t="shared" si="4"/>
        <v/>
      </c>
      <c r="I36" s="29"/>
      <c r="J36" s="7" t="str">
        <f t="shared" si="5"/>
        <v/>
      </c>
      <c r="L36" s="29"/>
      <c r="M36" s="7" t="str">
        <f t="shared" si="6"/>
        <v/>
      </c>
      <c r="O36" s="29"/>
      <c r="P36" s="7" t="str">
        <f t="shared" si="7"/>
        <v/>
      </c>
      <c r="R36" s="29"/>
      <c r="S36" s="7" t="str">
        <f t="shared" si="8"/>
        <v/>
      </c>
      <c r="U36" s="29"/>
      <c r="V36" s="7" t="str">
        <f t="shared" si="9"/>
        <v/>
      </c>
      <c r="X36" s="29"/>
      <c r="Y36" s="7" t="str">
        <f t="shared" si="10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0"/>
        <v>0</v>
      </c>
      <c r="AK36" s="6">
        <v>0</v>
      </c>
      <c r="AL36" s="6">
        <f t="shared" si="1"/>
        <v>0</v>
      </c>
      <c r="AM36" s="6">
        <v>0</v>
      </c>
      <c r="AN36" s="6">
        <f t="shared" si="2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3"/>
        <v/>
      </c>
      <c r="F37" s="29"/>
      <c r="G37" s="7" t="str">
        <f t="shared" si="4"/>
        <v/>
      </c>
      <c r="I37" s="29"/>
      <c r="J37" s="7" t="str">
        <f t="shared" si="5"/>
        <v/>
      </c>
      <c r="L37" s="29"/>
      <c r="M37" s="7" t="str">
        <f t="shared" si="6"/>
        <v/>
      </c>
      <c r="O37" s="29"/>
      <c r="P37" s="7" t="str">
        <f t="shared" si="7"/>
        <v/>
      </c>
      <c r="R37" s="29"/>
      <c r="S37" s="7" t="str">
        <f t="shared" si="8"/>
        <v/>
      </c>
      <c r="U37" s="29"/>
      <c r="V37" s="7" t="str">
        <f t="shared" si="9"/>
        <v/>
      </c>
      <c r="X37" s="29"/>
      <c r="Y37" s="7" t="str">
        <f t="shared" si="10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0"/>
        <v>0</v>
      </c>
      <c r="AK37" s="6">
        <v>0</v>
      </c>
      <c r="AL37" s="6">
        <f t="shared" si="1"/>
        <v>0</v>
      </c>
      <c r="AM37" s="6">
        <v>0</v>
      </c>
      <c r="AN37" s="6">
        <f t="shared" si="2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3"/>
        <v/>
      </c>
      <c r="F38" s="29"/>
      <c r="G38" s="7" t="str">
        <f t="shared" si="4"/>
        <v/>
      </c>
      <c r="I38" s="29"/>
      <c r="J38" s="7" t="str">
        <f t="shared" si="5"/>
        <v/>
      </c>
      <c r="L38" s="29"/>
      <c r="M38" s="7" t="str">
        <f t="shared" si="6"/>
        <v/>
      </c>
      <c r="O38" s="29"/>
      <c r="P38" s="7" t="str">
        <f t="shared" si="7"/>
        <v/>
      </c>
      <c r="R38" s="29"/>
      <c r="S38" s="7" t="str">
        <f t="shared" si="8"/>
        <v/>
      </c>
      <c r="U38" s="29"/>
      <c r="V38" s="7" t="str">
        <f t="shared" si="9"/>
        <v/>
      </c>
      <c r="X38" s="29"/>
      <c r="Y38" s="7" t="str">
        <f t="shared" si="10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0"/>
        <v>0</v>
      </c>
      <c r="AK38" s="6">
        <v>0</v>
      </c>
      <c r="AL38" s="6">
        <f t="shared" si="1"/>
        <v>0</v>
      </c>
      <c r="AM38" s="6">
        <v>0</v>
      </c>
      <c r="AN38" s="6">
        <f t="shared" si="2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3"/>
        <v/>
      </c>
      <c r="F39" s="29"/>
      <c r="G39" s="7" t="str">
        <f t="shared" si="4"/>
        <v/>
      </c>
      <c r="I39" s="29"/>
      <c r="J39" s="7" t="str">
        <f t="shared" si="5"/>
        <v/>
      </c>
      <c r="L39" s="29"/>
      <c r="M39" s="7" t="str">
        <f t="shared" si="6"/>
        <v/>
      </c>
      <c r="O39" s="29"/>
      <c r="P39" s="7" t="str">
        <f t="shared" si="7"/>
        <v/>
      </c>
      <c r="R39" s="29"/>
      <c r="S39" s="7" t="str">
        <f t="shared" si="8"/>
        <v/>
      </c>
      <c r="U39" s="29"/>
      <c r="V39" s="7" t="str">
        <f t="shared" si="9"/>
        <v/>
      </c>
      <c r="X39" s="29"/>
      <c r="Y39" s="7" t="str">
        <f t="shared" si="10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0"/>
        <v>0</v>
      </c>
      <c r="AK39" s="6">
        <v>0</v>
      </c>
      <c r="AL39" s="6">
        <f t="shared" si="1"/>
        <v>0</v>
      </c>
      <c r="AM39" s="6">
        <v>0</v>
      </c>
      <c r="AN39" s="6">
        <f t="shared" si="2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3"/>
        <v/>
      </c>
      <c r="F40" s="29"/>
      <c r="G40" s="7" t="str">
        <f t="shared" si="4"/>
        <v/>
      </c>
      <c r="I40" s="29"/>
      <c r="J40" s="7" t="str">
        <f t="shared" si="5"/>
        <v/>
      </c>
      <c r="L40" s="29"/>
      <c r="M40" s="7" t="str">
        <f t="shared" si="6"/>
        <v/>
      </c>
      <c r="O40" s="29"/>
      <c r="P40" s="7" t="str">
        <f t="shared" si="7"/>
        <v/>
      </c>
      <c r="R40" s="29"/>
      <c r="S40" s="7" t="str">
        <f t="shared" si="8"/>
        <v/>
      </c>
      <c r="U40" s="29"/>
      <c r="V40" s="7" t="str">
        <f t="shared" si="9"/>
        <v/>
      </c>
      <c r="X40" s="29"/>
      <c r="Y40" s="7" t="str">
        <f t="shared" si="10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0"/>
        <v>0</v>
      </c>
      <c r="AK40" s="6">
        <v>0</v>
      </c>
      <c r="AL40" s="6">
        <f t="shared" si="1"/>
        <v>0</v>
      </c>
      <c r="AM40" s="6">
        <v>0</v>
      </c>
      <c r="AN40" s="6">
        <f t="shared" si="2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3"/>
        <v/>
      </c>
      <c r="F41" s="29"/>
      <c r="G41" s="7" t="str">
        <f t="shared" si="4"/>
        <v/>
      </c>
      <c r="I41" s="29"/>
      <c r="J41" s="7" t="str">
        <f t="shared" si="5"/>
        <v/>
      </c>
      <c r="L41" s="29"/>
      <c r="M41" s="7" t="str">
        <f t="shared" si="6"/>
        <v/>
      </c>
      <c r="O41" s="29"/>
      <c r="P41" s="7" t="str">
        <f t="shared" si="7"/>
        <v/>
      </c>
      <c r="R41" s="29"/>
      <c r="S41" s="7" t="str">
        <f t="shared" si="8"/>
        <v/>
      </c>
      <c r="U41" s="29"/>
      <c r="V41" s="7" t="str">
        <f t="shared" si="9"/>
        <v/>
      </c>
      <c r="X41" s="29"/>
      <c r="Y41" s="7" t="str">
        <f t="shared" si="10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0"/>
        <v>0</v>
      </c>
      <c r="AK41" s="6">
        <v>0</v>
      </c>
      <c r="AL41" s="6">
        <f t="shared" si="1"/>
        <v>0</v>
      </c>
      <c r="AM41" s="6">
        <v>0</v>
      </c>
      <c r="AN41" s="6">
        <f t="shared" si="2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3"/>
        <v/>
      </c>
      <c r="F42" s="29"/>
      <c r="G42" s="7" t="str">
        <f t="shared" si="4"/>
        <v/>
      </c>
      <c r="I42" s="29"/>
      <c r="J42" s="7" t="str">
        <f t="shared" si="5"/>
        <v/>
      </c>
      <c r="L42" s="29"/>
      <c r="M42" s="7" t="str">
        <f t="shared" si="6"/>
        <v/>
      </c>
      <c r="O42" s="29"/>
      <c r="P42" s="7" t="str">
        <f t="shared" si="7"/>
        <v/>
      </c>
      <c r="R42" s="29"/>
      <c r="S42" s="7" t="str">
        <f t="shared" si="8"/>
        <v/>
      </c>
      <c r="U42" s="29"/>
      <c r="V42" s="7" t="str">
        <f t="shared" si="9"/>
        <v/>
      </c>
      <c r="X42" s="29"/>
      <c r="Y42" s="7" t="str">
        <f t="shared" si="10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0"/>
        <v>0</v>
      </c>
      <c r="AK42" s="6">
        <v>0</v>
      </c>
      <c r="AL42" s="6">
        <f t="shared" si="1"/>
        <v>0</v>
      </c>
      <c r="AM42" s="6">
        <v>0</v>
      </c>
      <c r="AN42" s="6">
        <f t="shared" si="2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3"/>
        <v/>
      </c>
      <c r="F43" s="29"/>
      <c r="G43" s="7" t="str">
        <f t="shared" si="4"/>
        <v/>
      </c>
      <c r="I43" s="29"/>
      <c r="J43" s="7" t="str">
        <f t="shared" si="5"/>
        <v/>
      </c>
      <c r="L43" s="29"/>
      <c r="M43" s="7" t="str">
        <f t="shared" si="6"/>
        <v/>
      </c>
      <c r="O43" s="29"/>
      <c r="P43" s="7" t="str">
        <f t="shared" si="7"/>
        <v/>
      </c>
      <c r="R43" s="29"/>
      <c r="S43" s="7" t="str">
        <f t="shared" si="8"/>
        <v/>
      </c>
      <c r="U43" s="29"/>
      <c r="V43" s="7" t="str">
        <f t="shared" si="9"/>
        <v/>
      </c>
      <c r="X43" s="29"/>
      <c r="Y43" s="7" t="str">
        <f t="shared" si="10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0"/>
        <v>0</v>
      </c>
      <c r="AK43" s="6">
        <v>0</v>
      </c>
      <c r="AL43" s="6">
        <f t="shared" si="1"/>
        <v>0</v>
      </c>
      <c r="AM43" s="6">
        <v>0</v>
      </c>
      <c r="AN43" s="6">
        <f t="shared" si="2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3"/>
        <v/>
      </c>
      <c r="F44" s="29"/>
      <c r="G44" s="7" t="str">
        <f t="shared" si="4"/>
        <v/>
      </c>
      <c r="I44" s="29"/>
      <c r="J44" s="7" t="str">
        <f t="shared" si="5"/>
        <v/>
      </c>
      <c r="L44" s="29"/>
      <c r="M44" s="7" t="str">
        <f t="shared" si="6"/>
        <v/>
      </c>
      <c r="O44" s="29"/>
      <c r="P44" s="7" t="str">
        <f t="shared" si="7"/>
        <v/>
      </c>
      <c r="R44" s="29"/>
      <c r="S44" s="7" t="str">
        <f t="shared" si="8"/>
        <v/>
      </c>
      <c r="U44" s="29"/>
      <c r="V44" s="7" t="str">
        <f t="shared" si="9"/>
        <v/>
      </c>
      <c r="X44" s="29"/>
      <c r="Y44" s="7" t="str">
        <f t="shared" si="10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0"/>
        <v>0</v>
      </c>
      <c r="AK44" s="6">
        <v>0</v>
      </c>
      <c r="AL44" s="6">
        <f t="shared" si="1"/>
        <v>0</v>
      </c>
      <c r="AM44" s="6">
        <v>0</v>
      </c>
      <c r="AN44" s="6">
        <f t="shared" si="2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3"/>
        <v/>
      </c>
      <c r="F45" s="29"/>
      <c r="G45" s="7" t="str">
        <f t="shared" si="4"/>
        <v/>
      </c>
      <c r="I45" s="29"/>
      <c r="J45" s="7" t="str">
        <f t="shared" si="5"/>
        <v/>
      </c>
      <c r="L45" s="29"/>
      <c r="M45" s="7" t="str">
        <f t="shared" si="6"/>
        <v/>
      </c>
      <c r="O45" s="29"/>
      <c r="P45" s="7" t="str">
        <f t="shared" si="7"/>
        <v/>
      </c>
      <c r="R45" s="29"/>
      <c r="S45" s="7" t="str">
        <f t="shared" si="8"/>
        <v/>
      </c>
      <c r="U45" s="29"/>
      <c r="V45" s="7" t="str">
        <f t="shared" si="9"/>
        <v/>
      </c>
      <c r="X45" s="29"/>
      <c r="Y45" s="7" t="str">
        <f t="shared" si="10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0"/>
        <v>0</v>
      </c>
      <c r="AK45" s="6">
        <v>0</v>
      </c>
      <c r="AL45" s="6">
        <f t="shared" si="1"/>
        <v>0</v>
      </c>
      <c r="AM45" s="6">
        <v>0</v>
      </c>
      <c r="AN45" s="6">
        <f t="shared" si="2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3"/>
        <v/>
      </c>
      <c r="F46" s="29"/>
      <c r="G46" s="7" t="str">
        <f t="shared" si="4"/>
        <v/>
      </c>
      <c r="I46" s="29"/>
      <c r="J46" s="7" t="str">
        <f t="shared" si="5"/>
        <v/>
      </c>
      <c r="L46" s="29"/>
      <c r="M46" s="7" t="str">
        <f t="shared" si="6"/>
        <v/>
      </c>
      <c r="O46" s="29"/>
      <c r="P46" s="7" t="str">
        <f t="shared" si="7"/>
        <v/>
      </c>
      <c r="R46" s="29"/>
      <c r="S46" s="7" t="str">
        <f t="shared" si="8"/>
        <v/>
      </c>
      <c r="U46" s="29"/>
      <c r="V46" s="7" t="str">
        <f t="shared" si="9"/>
        <v/>
      </c>
      <c r="X46" s="29"/>
      <c r="Y46" s="7" t="str">
        <f t="shared" si="10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0"/>
        <v>0</v>
      </c>
      <c r="AK46" s="6">
        <v>0</v>
      </c>
      <c r="AL46" s="6">
        <f t="shared" si="1"/>
        <v>0</v>
      </c>
      <c r="AM46" s="6">
        <v>0</v>
      </c>
      <c r="AN46" s="6">
        <f t="shared" si="2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3"/>
        <v/>
      </c>
      <c r="F47" s="29"/>
      <c r="G47" s="7" t="str">
        <f t="shared" si="4"/>
        <v/>
      </c>
      <c r="I47" s="29"/>
      <c r="J47" s="7" t="str">
        <f t="shared" si="5"/>
        <v/>
      </c>
      <c r="L47" s="29"/>
      <c r="M47" s="7" t="str">
        <f t="shared" si="6"/>
        <v/>
      </c>
      <c r="O47" s="29"/>
      <c r="P47" s="7" t="str">
        <f t="shared" si="7"/>
        <v/>
      </c>
      <c r="R47" s="29"/>
      <c r="S47" s="7" t="str">
        <f t="shared" si="8"/>
        <v/>
      </c>
      <c r="U47" s="29"/>
      <c r="V47" s="7" t="str">
        <f t="shared" si="9"/>
        <v/>
      </c>
      <c r="X47" s="29"/>
      <c r="Y47" s="7" t="str">
        <f t="shared" si="10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0"/>
        <v>0</v>
      </c>
      <c r="AK47" s="6">
        <v>0</v>
      </c>
      <c r="AL47" s="6">
        <f t="shared" si="1"/>
        <v>0</v>
      </c>
      <c r="AM47" s="6">
        <v>0</v>
      </c>
      <c r="AN47" s="6">
        <f t="shared" si="2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3"/>
        <v/>
      </c>
      <c r="F48" s="29"/>
      <c r="G48" s="7" t="str">
        <f t="shared" si="4"/>
        <v/>
      </c>
      <c r="I48" s="29"/>
      <c r="J48" s="7" t="str">
        <f t="shared" si="5"/>
        <v/>
      </c>
      <c r="L48" s="29"/>
      <c r="M48" s="7" t="str">
        <f t="shared" si="6"/>
        <v/>
      </c>
      <c r="O48" s="29"/>
      <c r="P48" s="7" t="str">
        <f t="shared" si="7"/>
        <v/>
      </c>
      <c r="R48" s="29"/>
      <c r="S48" s="7" t="str">
        <f t="shared" si="8"/>
        <v/>
      </c>
      <c r="U48" s="29"/>
      <c r="V48" s="7" t="str">
        <f t="shared" si="9"/>
        <v/>
      </c>
      <c r="X48" s="29"/>
      <c r="Y48" s="7" t="str">
        <f t="shared" si="10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0"/>
        <v>0</v>
      </c>
      <c r="AK48" s="6">
        <v>0</v>
      </c>
      <c r="AL48" s="6">
        <f t="shared" si="1"/>
        <v>0</v>
      </c>
      <c r="AM48" s="6">
        <v>0</v>
      </c>
      <c r="AN48" s="6">
        <f t="shared" si="2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3"/>
        <v/>
      </c>
      <c r="F49" s="29"/>
      <c r="G49" s="7" t="str">
        <f t="shared" si="4"/>
        <v/>
      </c>
      <c r="I49" s="29"/>
      <c r="J49" s="7" t="str">
        <f t="shared" si="5"/>
        <v/>
      </c>
      <c r="L49" s="29"/>
      <c r="M49" s="7" t="str">
        <f t="shared" si="6"/>
        <v/>
      </c>
      <c r="O49" s="29"/>
      <c r="P49" s="7" t="str">
        <f t="shared" si="7"/>
        <v/>
      </c>
      <c r="R49" s="29"/>
      <c r="S49" s="7" t="str">
        <f t="shared" si="8"/>
        <v/>
      </c>
      <c r="U49" s="29"/>
      <c r="V49" s="7" t="str">
        <f t="shared" si="9"/>
        <v/>
      </c>
      <c r="X49" s="29"/>
      <c r="Y49" s="7" t="str">
        <f t="shared" si="10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0"/>
        <v>0</v>
      </c>
      <c r="AK49" s="6">
        <v>0</v>
      </c>
      <c r="AL49" s="6">
        <f t="shared" si="1"/>
        <v>0</v>
      </c>
      <c r="AM49" s="6">
        <v>0</v>
      </c>
      <c r="AN49" s="6">
        <f t="shared" si="2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3"/>
        <v/>
      </c>
      <c r="F50" s="29"/>
      <c r="G50" s="7" t="str">
        <f t="shared" si="4"/>
        <v/>
      </c>
      <c r="I50" s="29"/>
      <c r="J50" s="7" t="str">
        <f t="shared" si="5"/>
        <v/>
      </c>
      <c r="L50" s="29"/>
      <c r="M50" s="7" t="str">
        <f t="shared" si="6"/>
        <v/>
      </c>
      <c r="O50" s="29"/>
      <c r="P50" s="7" t="str">
        <f t="shared" si="7"/>
        <v/>
      </c>
      <c r="R50" s="29"/>
      <c r="S50" s="7" t="str">
        <f t="shared" si="8"/>
        <v/>
      </c>
      <c r="U50" s="29"/>
      <c r="V50" s="7" t="str">
        <f t="shared" si="9"/>
        <v/>
      </c>
      <c r="X50" s="29"/>
      <c r="Y50" s="7" t="str">
        <f t="shared" si="10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0"/>
        <v>0</v>
      </c>
      <c r="AK50" s="6">
        <v>0</v>
      </c>
      <c r="AL50" s="6">
        <f t="shared" si="1"/>
        <v>0</v>
      </c>
      <c r="AM50" s="6">
        <v>0</v>
      </c>
      <c r="AN50" s="6">
        <f t="shared" si="2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3"/>
        <v/>
      </c>
      <c r="G51" s="7" t="str">
        <f t="shared" si="4"/>
        <v/>
      </c>
      <c r="J51" s="7" t="str">
        <f t="shared" si="5"/>
        <v/>
      </c>
      <c r="M51" s="7" t="str">
        <f t="shared" si="6"/>
        <v/>
      </c>
      <c r="P51" s="7" t="str">
        <f t="shared" si="7"/>
        <v/>
      </c>
      <c r="S51" s="7" t="str">
        <f t="shared" si="8"/>
        <v/>
      </c>
      <c r="V51" s="7" t="str">
        <f t="shared" si="9"/>
        <v/>
      </c>
      <c r="Y51" s="7" t="str">
        <f t="shared" si="10"/>
        <v/>
      </c>
      <c r="AJ51" s="36">
        <f t="shared" si="0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H4 K4 N4 Q4 T4 W4 Z3 AA1:AI65349 AT1:AT65349 J1:K2 M1:N2 P1:Q2 S1:T2 V1:W2 Y1:Z2 G1:H2 D1:E2 D4:E65349 G5:H65349 J5:K65349 M5:N65349 P5:Q65349 S5:T65349 V5:W65349 Y4:Z65349">
    <cfRule type="cellIs" dxfId="53" priority="1" stopIfTrue="1" operator="equal">
      <formula>18</formula>
    </cfRule>
    <cfRule type="cellIs" dxfId="52" priority="2" stopIfTrue="1" operator="equal">
      <formula>19</formula>
    </cfRule>
    <cfRule type="cellIs" dxfId="51" priority="3" stopIfTrue="1" operator="equal">
      <formula>20</formula>
    </cfRule>
  </conditionalFormatting>
  <conditionalFormatting sqref="G4">
    <cfRule type="cellIs" dxfId="50" priority="4" stopIfTrue="1" operator="equal">
      <formula>18</formula>
    </cfRule>
    <cfRule type="cellIs" dxfId="49" priority="5" stopIfTrue="1" operator="equal">
      <formula>19</formula>
    </cfRule>
    <cfRule type="cellIs" dxfId="48" priority="6" stopIfTrue="1" operator="equal">
      <formula>20</formula>
    </cfRule>
  </conditionalFormatting>
  <conditionalFormatting sqref="J4">
    <cfRule type="cellIs" dxfId="47" priority="7" stopIfTrue="1" operator="equal">
      <formula>18</formula>
    </cfRule>
    <cfRule type="cellIs" dxfId="46" priority="8" stopIfTrue="1" operator="equal">
      <formula>19</formula>
    </cfRule>
    <cfRule type="cellIs" dxfId="45" priority="9" stopIfTrue="1" operator="equal">
      <formula>20</formula>
    </cfRule>
  </conditionalFormatting>
  <conditionalFormatting sqref="M4">
    <cfRule type="cellIs" dxfId="44" priority="10" stopIfTrue="1" operator="equal">
      <formula>18</formula>
    </cfRule>
    <cfRule type="cellIs" dxfId="43" priority="11" stopIfTrue="1" operator="equal">
      <formula>19</formula>
    </cfRule>
    <cfRule type="cellIs" dxfId="42" priority="12" stopIfTrue="1" operator="equal">
      <formula>20</formula>
    </cfRule>
  </conditionalFormatting>
  <conditionalFormatting sqref="P4">
    <cfRule type="cellIs" dxfId="41" priority="13" stopIfTrue="1" operator="equal">
      <formula>18</formula>
    </cfRule>
    <cfRule type="cellIs" dxfId="40" priority="14" stopIfTrue="1" operator="equal">
      <formula>19</formula>
    </cfRule>
    <cfRule type="cellIs" dxfId="39" priority="15" stopIfTrue="1" operator="equal">
      <formula>20</formula>
    </cfRule>
  </conditionalFormatting>
  <conditionalFormatting sqref="S4">
    <cfRule type="cellIs" dxfId="38" priority="16" stopIfTrue="1" operator="equal">
      <formula>18</formula>
    </cfRule>
    <cfRule type="cellIs" dxfId="37" priority="17" stopIfTrue="1" operator="equal">
      <formula>19</formula>
    </cfRule>
    <cfRule type="cellIs" dxfId="36" priority="18" stopIfTrue="1" operator="equal">
      <formula>20</formula>
    </cfRule>
  </conditionalFormatting>
  <conditionalFormatting sqref="V4">
    <cfRule type="cellIs" dxfId="35" priority="19" stopIfTrue="1" operator="equal">
      <formula>18</formula>
    </cfRule>
    <cfRule type="cellIs" dxfId="34" priority="20" stopIfTrue="1" operator="equal">
      <formula>19</formula>
    </cfRule>
    <cfRule type="cellIs" dxfId="33" priority="21" stopIfTrue="1" operator="equal">
      <formula>20</formula>
    </cfRule>
  </conditionalFormatting>
  <conditionalFormatting sqref="E3 H3 K3 N3 Q3 T3 W3">
    <cfRule type="cellIs" dxfId="32" priority="22" stopIfTrue="1" operator="equal">
      <formula>18</formula>
    </cfRule>
    <cfRule type="cellIs" dxfId="31" priority="23" stopIfTrue="1" operator="equal">
      <formula>19</formula>
    </cfRule>
    <cfRule type="cellIs" dxfId="30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>
    <pageSetUpPr autoPageBreaks="0"/>
  </sheetPr>
  <dimension ref="A1:AU51"/>
  <sheetViews>
    <sheetView workbookViewId="0">
      <selection activeCell="X29" sqref="X29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Hc A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4" t="str">
        <f>Leaderboards!D27</f>
        <v>Isle of Purbeck</v>
      </c>
      <c r="D3" s="135"/>
      <c r="E3" s="19"/>
      <c r="F3" s="134" t="str">
        <f>Leaderboards!D28</f>
        <v>Wessex</v>
      </c>
      <c r="G3" s="135"/>
      <c r="H3" s="19"/>
      <c r="I3" s="134" t="str">
        <f>Leaderboards!D29</f>
        <v>Stur Marshall</v>
      </c>
      <c r="J3" s="135"/>
      <c r="K3" s="19"/>
      <c r="L3" s="134" t="str">
        <f>Leaderboards!D30</f>
        <v>Highcliffe Castle</v>
      </c>
      <c r="M3" s="135"/>
      <c r="N3" s="19"/>
      <c r="O3" s="134" t="str">
        <f>Leaderboards!D31</f>
        <v>Ferndown Forest</v>
      </c>
      <c r="P3" s="135"/>
      <c r="Q3" s="19"/>
      <c r="R3" s="134" t="str">
        <f>Leaderboards!D32</f>
        <v>Crane Valley</v>
      </c>
      <c r="S3" s="135"/>
      <c r="T3" s="19"/>
      <c r="U3" s="134" t="str">
        <f>Leaderboards!D33</f>
        <v>Canford School</v>
      </c>
      <c r="V3" s="135"/>
      <c r="W3" s="19"/>
      <c r="X3" s="134" t="str">
        <f>Leaderboards!D34</f>
        <v>Stur Marshall</v>
      </c>
      <c r="Y3" s="13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92" t="s">
        <v>14</v>
      </c>
      <c r="AK3" s="92" t="s">
        <v>15</v>
      </c>
      <c r="AL3" s="92" t="s">
        <v>16</v>
      </c>
      <c r="AM3" s="92" t="s">
        <v>15</v>
      </c>
      <c r="AN3" s="92" t="s">
        <v>17</v>
      </c>
      <c r="AO3" s="92" t="s">
        <v>15</v>
      </c>
      <c r="AP3" s="92"/>
      <c r="AQ3" s="92" t="s">
        <v>18</v>
      </c>
      <c r="AR3" s="92"/>
      <c r="AS3" s="92" t="s">
        <v>19</v>
      </c>
      <c r="AT3" s="35"/>
      <c r="AU3" s="92"/>
    </row>
    <row r="4" spans="1:47" ht="14.25" x14ac:dyDescent="0.2">
      <c r="A4" s="20"/>
      <c r="B4" s="21"/>
      <c r="C4" s="22" t="s">
        <v>20</v>
      </c>
      <c r="D4" s="23" t="s">
        <v>21</v>
      </c>
      <c r="E4" s="24"/>
      <c r="F4" s="22" t="str">
        <f>C4</f>
        <v>Nett</v>
      </c>
      <c r="G4" s="23" t="s">
        <v>21</v>
      </c>
      <c r="H4" s="24"/>
      <c r="I4" s="22" t="str">
        <f>C4</f>
        <v>Nett</v>
      </c>
      <c r="J4" s="23" t="s">
        <v>21</v>
      </c>
      <c r="K4" s="24"/>
      <c r="L4" s="22" t="str">
        <f>C4</f>
        <v>Nett</v>
      </c>
      <c r="M4" s="23" t="s">
        <v>21</v>
      </c>
      <c r="N4" s="24"/>
      <c r="O4" s="22" t="str">
        <f>C4</f>
        <v>Nett</v>
      </c>
      <c r="P4" s="23" t="s">
        <v>21</v>
      </c>
      <c r="Q4" s="24"/>
      <c r="R4" s="22" t="str">
        <f>C4</f>
        <v>Nett</v>
      </c>
      <c r="S4" s="23" t="s">
        <v>21</v>
      </c>
      <c r="T4" s="24"/>
      <c r="U4" s="22" t="str">
        <f>C4</f>
        <v>Nett</v>
      </c>
      <c r="V4" s="23" t="s">
        <v>21</v>
      </c>
      <c r="W4" s="24"/>
      <c r="X4" s="22" t="str">
        <f>C4</f>
        <v>Nett</v>
      </c>
      <c r="Y4" s="23" t="s">
        <v>21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98</v>
      </c>
      <c r="B6" s="26"/>
      <c r="C6" s="89">
        <v>30</v>
      </c>
      <c r="D6" s="7">
        <f>IF(AND(ISNUMBER(C6),C6&gt;0),MAX(1,IF(ISNUMBER(C6),21-RANK(C6,C$6:C$51,TRUE),0)),"")</f>
        <v>19</v>
      </c>
      <c r="F6" s="102" t="s">
        <v>54</v>
      </c>
      <c r="G6" s="7" t="str">
        <f>IF(AND(ISNUMBER(F6),F6&gt;0),MAX(1,IF(ISNUMBER(F6),21-RANK(F6,F$6:F$51,TRUE),0)),"")</f>
        <v/>
      </c>
      <c r="I6" s="29" t="s">
        <v>54</v>
      </c>
      <c r="J6" s="7" t="str">
        <f>IF(AND(ISNUMBER(I6),I6&gt;0),MAX(1,IF(ISNUMBER(I6),21-RANK(I6,I$6:I$51,TRUE),0)),"")</f>
        <v/>
      </c>
      <c r="L6" s="34" t="s">
        <v>54</v>
      </c>
      <c r="M6" s="7" t="str">
        <f>IF(AND(ISNUMBER(L6),L6&gt;0),MAX(1,IF(ISNUMBER(L6),21-RANK(L6,L$6:L$51,TRUE),0)),"")</f>
        <v/>
      </c>
      <c r="O6" s="29">
        <v>29.5</v>
      </c>
      <c r="P6" s="7">
        <f>IF(AND(ISNUMBER(O6),O6&gt;0),MAX(1,IF(ISNUMBER(O6),21-RANK(O6,O$6:O$51,TRUE),0)),"")</f>
        <v>16</v>
      </c>
      <c r="Q6" s="8"/>
      <c r="R6" s="29" t="s">
        <v>54</v>
      </c>
      <c r="S6" s="7" t="str">
        <f>IF(AND(ISNUMBER(R6),R6&gt;0),MAX(1,IF(ISNUMBER(R6),21-RANK(R6,R$6:R$51,TRUE),0)),"")</f>
        <v/>
      </c>
      <c r="T6" s="8"/>
      <c r="U6" s="29">
        <v>43.5</v>
      </c>
      <c r="V6" s="7">
        <f>IF(AND(ISNUMBER(U6),U6&gt;0),MAX(1,IF(ISNUMBER(U6),21-RANK(U6,U$6:U$51,TRUE),0)),"")</f>
        <v>17</v>
      </c>
      <c r="W6" s="8"/>
      <c r="X6" s="34">
        <v>30</v>
      </c>
      <c r="Y6" s="7">
        <f>IF(AND(ISNUMBER(X6),X6&gt;0),MAX(1,IF(ISNUMBER(X6),21-RANK(X6,X$6:X$51,TRUE),0)),"")</f>
        <v>18</v>
      </c>
      <c r="Z6" s="8"/>
      <c r="AA6" s="7">
        <f t="array" ref="AA6:AA50">IF(ISNUMBER(D6:D50),D6:D50,0)</f>
        <v>19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16</v>
      </c>
      <c r="AF6" s="7">
        <f t="array" ref="AF6:AF50">IF(ISNUMBER(S6:S50),S6:S50,0)</f>
        <v>0</v>
      </c>
      <c r="AG6" s="7">
        <f t="array" ref="AG6:AG50">IF(ISNUMBER(V6:V50),V6:V50,0)</f>
        <v>17</v>
      </c>
      <c r="AH6" s="7">
        <f t="array" ref="AH6:AH50">IF(ISNUMBER(Y6:Y50),Y6:Y50,0)</f>
        <v>18</v>
      </c>
      <c r="AI6" s="7"/>
      <c r="AJ6" s="36">
        <f>IF(A6&gt;0,LARGE(AA6:AH6,1)+LARGE(AA6:AH6,2)+LARGE(AA6:AH6,3)+LARGE(AA6:AH6,4),0)</f>
        <v>70</v>
      </c>
      <c r="AK6" s="6">
        <f t="array" ref="AK6:AK50">IF(AJ6:AJ50&gt;0,RANK(AJ6:AJ50,AJ$6:AJ$50),0)</f>
        <v>6</v>
      </c>
      <c r="AL6" s="6">
        <f>IF(A6&gt;0,LARGE(AA6:AH6,1)+LARGE(AA6:AH6,2)+LARGE(AA6:AH6,3)+LARGE(AA6:AH6,4)+LARGE(AA6:AH6,5),0)</f>
        <v>70</v>
      </c>
      <c r="AM6" s="6">
        <f t="array" ref="AM6:AM50">IF(AL6:AL50&gt;0,RANK(AL6:AL50,AL$6:AL$50),0)</f>
        <v>10</v>
      </c>
      <c r="AN6" s="6">
        <f>IF(A6&gt;0,LARGE(AA6:AH6,1)+LARGE(AA6:AH6,2)+LARGE(AA6:AH6,3)+LARGE(AA6:AH6,4)+LARGE(AA6:AH6,5)+LARGE(AA6:AH6,6),0)</f>
        <v>70</v>
      </c>
      <c r="AO6" s="6">
        <f t="array" ref="AO6:AO50">IF(AN6:AN50&gt;0,RANK(AN6:AN50,AN$6:AN$50),0)</f>
        <v>10</v>
      </c>
      <c r="AQ6" s="6">
        <f t="array" ref="AQ6:AQ50">IF(AK6:AK50&gt;0,(AK6:AK50*1000)+(AM6:AM50*100)+(AO6:AO50*10),1000000)</f>
        <v>7100</v>
      </c>
      <c r="AS6" s="6">
        <f t="array" ref="AS6:AS50">IF(AQ6:AQ50&lt;1000000,RANK(AQ6:AQ50,AQ$6:AQ$50,1),"")</f>
        <v>7</v>
      </c>
      <c r="AT6" s="7" t="str">
        <f t="array" ref="AT6:AT50">IF(A6:A50&lt;&gt;"",A6:A50,"")</f>
        <v>Alexa Beck</v>
      </c>
    </row>
    <row r="7" spans="1:47" x14ac:dyDescent="0.2">
      <c r="A7" s="27" t="s">
        <v>99</v>
      </c>
      <c r="B7" s="26"/>
      <c r="C7" s="28">
        <v>37.5</v>
      </c>
      <c r="D7" s="7">
        <f t="shared" ref="D7:D51" si="0">IF(AND(ISNUMBER(C7),C7&gt;0),MAX(1,IF(ISNUMBER(C7),21-RANK(C7,C$6:C$51,TRUE),0)),"")</f>
        <v>14</v>
      </c>
      <c r="F7" s="30">
        <v>29</v>
      </c>
      <c r="G7" s="7">
        <f t="shared" ref="G7:G51" si="1">IF(AND(ISNUMBER(F7),F7&gt;0),MAX(1,IF(ISNUMBER(F7),21-RANK(F7,F$6:F$51,TRUE),0)),"")</f>
        <v>18</v>
      </c>
      <c r="I7" s="34">
        <v>43.5</v>
      </c>
      <c r="J7" s="7">
        <f t="shared" ref="J7:J51" si="2">IF(AND(ISNUMBER(I7),I7&gt;0),MAX(1,IF(ISNUMBER(I7),21-RANK(I7,I$6:I$51,TRUE),0)),"")</f>
        <v>12</v>
      </c>
      <c r="L7" s="34">
        <v>35.5</v>
      </c>
      <c r="M7" s="7">
        <f t="shared" ref="M7:M51" si="3">IF(AND(ISNUMBER(L7),L7&gt;0),MAX(1,IF(ISNUMBER(L7),21-RANK(L7,L$6:L$51,TRUE),0)),"")</f>
        <v>18</v>
      </c>
      <c r="O7" s="34">
        <v>30</v>
      </c>
      <c r="P7" s="7">
        <f t="shared" ref="P7:P51" si="4">IF(AND(ISNUMBER(O7),O7&gt;0),MAX(1,IF(ISNUMBER(O7),21-RANK(O7,O$6:O$51,TRUE),0)),"")</f>
        <v>15</v>
      </c>
      <c r="Q7" s="8"/>
      <c r="R7" s="34">
        <v>28</v>
      </c>
      <c r="S7" s="7">
        <f t="shared" ref="S7:S51" si="5">IF(AND(ISNUMBER(R7),R7&gt;0),MAX(1,IF(ISNUMBER(R7),21-RANK(R7,R$6:R$51,TRUE),0)),"")</f>
        <v>20</v>
      </c>
      <c r="T7" s="8"/>
      <c r="U7" s="102" t="s">
        <v>54</v>
      </c>
      <c r="V7" s="7" t="str">
        <f t="shared" ref="V7:V51" si="6">IF(AND(ISNUMBER(U7),U7&gt;0),MAX(1,IF(ISNUMBER(U7),21-RANK(U7,U$6:U$51,TRUE),0)),"")</f>
        <v/>
      </c>
      <c r="W7" s="8"/>
      <c r="X7" s="34">
        <v>25</v>
      </c>
      <c r="Y7" s="7">
        <f t="shared" ref="Y7:Y51" si="7">IF(AND(ISNUMBER(X7),X7&gt;0),MAX(1,IF(ISNUMBER(X7),21-RANK(X7,X$6:X$51,TRUE),0)),"")</f>
        <v>20</v>
      </c>
      <c r="Z7" s="8"/>
      <c r="AA7" s="7">
        <v>14</v>
      </c>
      <c r="AB7" s="7">
        <v>18</v>
      </c>
      <c r="AC7" s="7">
        <v>12</v>
      </c>
      <c r="AD7" s="7">
        <v>18</v>
      </c>
      <c r="AE7" s="7">
        <v>15</v>
      </c>
      <c r="AF7" s="7">
        <v>20</v>
      </c>
      <c r="AG7" s="7">
        <v>0</v>
      </c>
      <c r="AH7" s="7">
        <v>20</v>
      </c>
      <c r="AI7" s="7"/>
      <c r="AJ7" s="36">
        <f t="shared" ref="AJ7:AJ51" si="8">IF(A7&gt;0,LARGE(AA7:AH7,1)+LARGE(AA7:AH7,2)+LARGE(AA7:AH7,3)+LARGE(AA7:AH7,4),0)</f>
        <v>76</v>
      </c>
      <c r="AK7" s="6">
        <v>2</v>
      </c>
      <c r="AL7" s="6">
        <f t="shared" ref="AL7:AL50" si="9">IF(A7&gt;0,LARGE(AA7:AH7,1)+LARGE(AA7:AH7,2)+LARGE(AA7:AH7,3)+LARGE(AA7:AH7,4)+LARGE(AA7:AH7,5),0)</f>
        <v>91</v>
      </c>
      <c r="AM7" s="6">
        <v>3</v>
      </c>
      <c r="AN7" s="6">
        <f t="shared" ref="AN7:AN50" si="10">IF(A7&gt;0,LARGE(AA7:AH7,1)+LARGE(AA7:AH7,2)+LARGE(AA7:AH7,3)+LARGE(AA7:AH7,4)+LARGE(AA7:AH7,5)+LARGE(AA7:AH7,6),0)</f>
        <v>105</v>
      </c>
      <c r="AO7" s="6">
        <v>3</v>
      </c>
      <c r="AQ7" s="6">
        <v>2330</v>
      </c>
      <c r="AS7" s="6">
        <v>2</v>
      </c>
      <c r="AT7" s="7" t="str">
        <v>Evie Brown</v>
      </c>
    </row>
    <row r="8" spans="1:47" x14ac:dyDescent="0.2">
      <c r="A8" s="27" t="s">
        <v>100</v>
      </c>
      <c r="B8" s="26"/>
      <c r="C8" s="28">
        <v>35</v>
      </c>
      <c r="D8" s="7">
        <f t="shared" si="0"/>
        <v>16</v>
      </c>
      <c r="F8" s="30">
        <v>31</v>
      </c>
      <c r="G8" s="7">
        <f t="shared" si="1"/>
        <v>16</v>
      </c>
      <c r="I8" s="29">
        <v>32</v>
      </c>
      <c r="J8" s="7">
        <f t="shared" si="2"/>
        <v>17</v>
      </c>
      <c r="L8" s="29">
        <v>45</v>
      </c>
      <c r="M8" s="7">
        <f t="shared" si="3"/>
        <v>12</v>
      </c>
      <c r="O8" s="29">
        <v>29</v>
      </c>
      <c r="P8" s="7">
        <f t="shared" si="4"/>
        <v>18</v>
      </c>
      <c r="Q8" s="8"/>
      <c r="R8" s="34" t="s">
        <v>54</v>
      </c>
      <c r="S8" s="7" t="str">
        <f t="shared" si="5"/>
        <v/>
      </c>
      <c r="T8" s="8"/>
      <c r="U8" s="34">
        <v>38</v>
      </c>
      <c r="V8" s="7">
        <f t="shared" si="6"/>
        <v>19</v>
      </c>
      <c r="W8" s="8"/>
      <c r="X8" s="29">
        <v>31</v>
      </c>
      <c r="Y8" s="7">
        <f t="shared" si="7"/>
        <v>17</v>
      </c>
      <c r="Z8" s="8"/>
      <c r="AA8" s="7">
        <v>16</v>
      </c>
      <c r="AB8" s="7">
        <v>16</v>
      </c>
      <c r="AC8" s="7">
        <v>17</v>
      </c>
      <c r="AD8" s="7">
        <v>12</v>
      </c>
      <c r="AE8" s="7">
        <v>18</v>
      </c>
      <c r="AF8" s="7">
        <v>0</v>
      </c>
      <c r="AG8" s="7">
        <v>19</v>
      </c>
      <c r="AH8" s="7">
        <v>17</v>
      </c>
      <c r="AI8" s="7"/>
      <c r="AJ8" s="36">
        <f t="shared" si="8"/>
        <v>71</v>
      </c>
      <c r="AK8" s="6">
        <v>5</v>
      </c>
      <c r="AL8" s="6">
        <f t="shared" si="9"/>
        <v>87</v>
      </c>
      <c r="AM8" s="6">
        <v>5</v>
      </c>
      <c r="AN8" s="6">
        <f t="shared" si="10"/>
        <v>103</v>
      </c>
      <c r="AO8" s="6">
        <v>4</v>
      </c>
      <c r="AQ8" s="6">
        <v>5540</v>
      </c>
      <c r="AS8" s="6">
        <v>5</v>
      </c>
      <c r="AT8" s="7" t="str">
        <v>Devon Clark</v>
      </c>
    </row>
    <row r="9" spans="1:47" x14ac:dyDescent="0.2">
      <c r="A9" s="27" t="s">
        <v>101</v>
      </c>
      <c r="B9" s="26"/>
      <c r="C9" s="28">
        <v>40</v>
      </c>
      <c r="D9" s="7">
        <f t="shared" si="0"/>
        <v>12</v>
      </c>
      <c r="F9" s="34">
        <v>30</v>
      </c>
      <c r="G9" s="7">
        <f t="shared" si="1"/>
        <v>17</v>
      </c>
      <c r="I9" s="34">
        <v>27</v>
      </c>
      <c r="J9" s="7">
        <f t="shared" si="2"/>
        <v>20</v>
      </c>
      <c r="L9" s="34">
        <v>44</v>
      </c>
      <c r="M9" s="7">
        <f t="shared" si="3"/>
        <v>13</v>
      </c>
      <c r="O9" s="34">
        <v>37</v>
      </c>
      <c r="P9" s="7">
        <f t="shared" si="4"/>
        <v>13</v>
      </c>
      <c r="Q9" s="8"/>
      <c r="R9" s="34">
        <v>33</v>
      </c>
      <c r="S9" s="7">
        <f t="shared" si="5"/>
        <v>17</v>
      </c>
      <c r="T9" s="8"/>
      <c r="U9" s="102" t="s">
        <v>54</v>
      </c>
      <c r="V9" s="7" t="str">
        <f t="shared" si="6"/>
        <v/>
      </c>
      <c r="W9" s="8"/>
      <c r="X9" s="29">
        <v>47</v>
      </c>
      <c r="Y9" s="7">
        <f t="shared" si="7"/>
        <v>14</v>
      </c>
      <c r="Z9" s="8"/>
      <c r="AA9" s="7">
        <v>12</v>
      </c>
      <c r="AB9" s="7">
        <v>17</v>
      </c>
      <c r="AC9" s="7">
        <v>20</v>
      </c>
      <c r="AD9" s="7">
        <v>13</v>
      </c>
      <c r="AE9" s="7">
        <v>13</v>
      </c>
      <c r="AF9" s="7">
        <v>17</v>
      </c>
      <c r="AG9" s="7">
        <v>0</v>
      </c>
      <c r="AH9" s="7">
        <v>14</v>
      </c>
      <c r="AI9" s="7"/>
      <c r="AJ9" s="36">
        <f t="shared" si="8"/>
        <v>68</v>
      </c>
      <c r="AK9" s="6">
        <v>8</v>
      </c>
      <c r="AL9" s="6">
        <f t="shared" si="9"/>
        <v>81</v>
      </c>
      <c r="AM9" s="6">
        <v>7</v>
      </c>
      <c r="AN9" s="6">
        <f t="shared" si="10"/>
        <v>94</v>
      </c>
      <c r="AO9" s="6">
        <v>6</v>
      </c>
      <c r="AQ9" s="6">
        <v>8760</v>
      </c>
      <c r="AS9" s="6">
        <v>8</v>
      </c>
      <c r="AT9" s="7" t="str">
        <v>Amy Davis</v>
      </c>
    </row>
    <row r="10" spans="1:47" x14ac:dyDescent="0.2">
      <c r="A10" s="27" t="s">
        <v>102</v>
      </c>
      <c r="B10" s="26"/>
      <c r="C10" s="89" t="s">
        <v>54</v>
      </c>
      <c r="D10" s="7" t="str">
        <f t="shared" si="0"/>
        <v/>
      </c>
      <c r="F10" s="29">
        <v>24.5</v>
      </c>
      <c r="G10" s="7">
        <f t="shared" si="1"/>
        <v>20</v>
      </c>
      <c r="I10" s="29">
        <v>27.5</v>
      </c>
      <c r="J10" s="7">
        <f t="shared" si="2"/>
        <v>19</v>
      </c>
      <c r="L10" s="29">
        <v>35.5</v>
      </c>
      <c r="M10" s="7">
        <f t="shared" si="3"/>
        <v>18</v>
      </c>
      <c r="O10" s="29">
        <v>27.5</v>
      </c>
      <c r="P10" s="7">
        <f t="shared" si="4"/>
        <v>20</v>
      </c>
      <c r="Q10" s="8"/>
      <c r="R10" s="29" t="s">
        <v>54</v>
      </c>
      <c r="S10" s="7" t="str">
        <f t="shared" si="5"/>
        <v/>
      </c>
      <c r="T10" s="8"/>
      <c r="U10" s="34">
        <v>37.5</v>
      </c>
      <c r="V10" s="7">
        <f t="shared" si="6"/>
        <v>20</v>
      </c>
      <c r="W10" s="8"/>
      <c r="X10" s="102" t="s">
        <v>54</v>
      </c>
      <c r="Y10" s="7" t="str">
        <f t="shared" si="7"/>
        <v/>
      </c>
      <c r="Z10" s="8"/>
      <c r="AA10" s="7">
        <v>0</v>
      </c>
      <c r="AB10" s="7">
        <v>20</v>
      </c>
      <c r="AC10" s="7">
        <v>19</v>
      </c>
      <c r="AD10" s="7">
        <v>18</v>
      </c>
      <c r="AE10" s="7">
        <v>20</v>
      </c>
      <c r="AF10" s="7">
        <v>0</v>
      </c>
      <c r="AG10" s="7">
        <v>20</v>
      </c>
      <c r="AH10" s="7">
        <v>0</v>
      </c>
      <c r="AI10" s="7"/>
      <c r="AJ10" s="36">
        <f t="shared" si="8"/>
        <v>79</v>
      </c>
      <c r="AK10" s="6">
        <v>1</v>
      </c>
      <c r="AL10" s="6">
        <f t="shared" si="9"/>
        <v>97</v>
      </c>
      <c r="AM10" s="6">
        <v>1</v>
      </c>
      <c r="AN10" s="6">
        <f t="shared" si="10"/>
        <v>97</v>
      </c>
      <c r="AO10" s="6">
        <v>5</v>
      </c>
      <c r="AQ10" s="6">
        <v>1150</v>
      </c>
      <c r="AS10" s="6">
        <v>1</v>
      </c>
      <c r="AT10" s="7" t="str">
        <v>Emily Harrington</v>
      </c>
    </row>
    <row r="11" spans="1:47" x14ac:dyDescent="0.2">
      <c r="A11" s="27" t="s">
        <v>103</v>
      </c>
      <c r="B11" s="26"/>
      <c r="C11" s="28">
        <v>34</v>
      </c>
      <c r="D11" s="7">
        <f t="shared" si="0"/>
        <v>17</v>
      </c>
      <c r="F11" s="34">
        <v>33</v>
      </c>
      <c r="G11" s="7">
        <f t="shared" si="1"/>
        <v>15</v>
      </c>
      <c r="I11" s="29">
        <v>31.5</v>
      </c>
      <c r="J11" s="7">
        <f t="shared" si="2"/>
        <v>18</v>
      </c>
      <c r="L11" s="34">
        <v>40</v>
      </c>
      <c r="M11" s="7">
        <f t="shared" si="3"/>
        <v>16</v>
      </c>
      <c r="O11" s="29">
        <v>28</v>
      </c>
      <c r="P11" s="7">
        <f t="shared" si="4"/>
        <v>19</v>
      </c>
      <c r="Q11" s="8"/>
      <c r="R11" s="29">
        <v>33</v>
      </c>
      <c r="S11" s="7">
        <f t="shared" si="5"/>
        <v>17</v>
      </c>
      <c r="T11" s="8"/>
      <c r="U11" s="29">
        <v>45</v>
      </c>
      <c r="V11" s="7">
        <f t="shared" si="6"/>
        <v>15</v>
      </c>
      <c r="W11" s="8"/>
      <c r="X11" s="29">
        <v>26.5</v>
      </c>
      <c r="Y11" s="7">
        <f t="shared" si="7"/>
        <v>19</v>
      </c>
      <c r="Z11" s="8"/>
      <c r="AA11" s="7">
        <v>17</v>
      </c>
      <c r="AB11" s="7">
        <v>15</v>
      </c>
      <c r="AC11" s="7">
        <v>18</v>
      </c>
      <c r="AD11" s="7">
        <v>16</v>
      </c>
      <c r="AE11" s="7">
        <v>19</v>
      </c>
      <c r="AF11" s="7">
        <v>17</v>
      </c>
      <c r="AG11" s="7">
        <v>15</v>
      </c>
      <c r="AH11" s="7">
        <v>19</v>
      </c>
      <c r="AI11" s="7"/>
      <c r="AJ11" s="36">
        <f t="shared" si="8"/>
        <v>73</v>
      </c>
      <c r="AK11" s="6">
        <v>4</v>
      </c>
      <c r="AL11" s="6">
        <f t="shared" si="9"/>
        <v>90</v>
      </c>
      <c r="AM11" s="6">
        <v>4</v>
      </c>
      <c r="AN11" s="6">
        <f t="shared" si="10"/>
        <v>106</v>
      </c>
      <c r="AO11" s="6">
        <v>2</v>
      </c>
      <c r="AQ11" s="6">
        <v>4420</v>
      </c>
      <c r="AS11" s="6">
        <v>4</v>
      </c>
      <c r="AT11" s="7" t="str">
        <v>Olivia Harris</v>
      </c>
    </row>
    <row r="12" spans="1:47" x14ac:dyDescent="0.2">
      <c r="A12" s="27" t="s">
        <v>104</v>
      </c>
      <c r="B12" s="26"/>
      <c r="C12" s="28">
        <v>35</v>
      </c>
      <c r="D12" s="7">
        <f t="shared" si="0"/>
        <v>16</v>
      </c>
      <c r="F12" s="102" t="s">
        <v>54</v>
      </c>
      <c r="G12" s="7" t="str">
        <f t="shared" si="1"/>
        <v/>
      </c>
      <c r="I12" s="34">
        <v>45</v>
      </c>
      <c r="J12" s="7">
        <f t="shared" si="2"/>
        <v>11</v>
      </c>
      <c r="L12" s="29" t="s">
        <v>54</v>
      </c>
      <c r="M12" s="7" t="str">
        <f t="shared" si="3"/>
        <v/>
      </c>
      <c r="O12" s="34" t="s">
        <v>54</v>
      </c>
      <c r="P12" s="7" t="str">
        <f t="shared" si="4"/>
        <v/>
      </c>
      <c r="Q12" s="8"/>
      <c r="R12" s="30" t="s">
        <v>54</v>
      </c>
      <c r="S12" s="7" t="str">
        <f t="shared" si="5"/>
        <v/>
      </c>
      <c r="T12" s="8"/>
      <c r="U12" s="102" t="s">
        <v>54</v>
      </c>
      <c r="V12" s="7" t="str">
        <f t="shared" si="6"/>
        <v/>
      </c>
      <c r="W12" s="8"/>
      <c r="X12" s="102" t="s">
        <v>54</v>
      </c>
      <c r="Y12" s="7" t="str">
        <f t="shared" si="7"/>
        <v/>
      </c>
      <c r="Z12" s="8"/>
      <c r="AA12" s="7">
        <v>16</v>
      </c>
      <c r="AB12" s="7">
        <v>0</v>
      </c>
      <c r="AC12" s="7">
        <v>11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27</v>
      </c>
      <c r="AK12" s="6">
        <v>12</v>
      </c>
      <c r="AL12" s="6">
        <f t="shared" si="9"/>
        <v>27</v>
      </c>
      <c r="AM12" s="6">
        <v>12</v>
      </c>
      <c r="AN12" s="6">
        <f t="shared" si="10"/>
        <v>27</v>
      </c>
      <c r="AO12" s="6">
        <v>12</v>
      </c>
      <c r="AQ12" s="6">
        <v>13320</v>
      </c>
      <c r="AS12" s="6">
        <v>12</v>
      </c>
      <c r="AT12" s="7" t="str">
        <v>Lily Kerley-Ward</v>
      </c>
    </row>
    <row r="13" spans="1:47" ht="12" customHeight="1" x14ac:dyDescent="0.2">
      <c r="A13" s="100" t="s">
        <v>245</v>
      </c>
      <c r="B13" s="26"/>
      <c r="C13" s="28">
        <v>39.5</v>
      </c>
      <c r="D13" s="7">
        <f t="shared" si="0"/>
        <v>13</v>
      </c>
      <c r="F13" s="34">
        <v>33.5</v>
      </c>
      <c r="G13" s="7">
        <f t="shared" si="1"/>
        <v>14</v>
      </c>
      <c r="I13" s="30" t="s">
        <v>54</v>
      </c>
      <c r="J13" s="7" t="str">
        <f t="shared" si="2"/>
        <v/>
      </c>
      <c r="L13" s="90">
        <v>43.5</v>
      </c>
      <c r="M13" s="7">
        <f t="shared" si="3"/>
        <v>14</v>
      </c>
      <c r="O13" s="29" t="s">
        <v>54</v>
      </c>
      <c r="P13" s="7" t="str">
        <f t="shared" si="4"/>
        <v/>
      </c>
      <c r="Q13" s="8"/>
      <c r="R13" s="90">
        <v>28.5</v>
      </c>
      <c r="S13" s="7">
        <f t="shared" si="5"/>
        <v>19</v>
      </c>
      <c r="T13" s="8"/>
      <c r="U13" s="34">
        <v>39.5</v>
      </c>
      <c r="V13" s="7">
        <f t="shared" si="6"/>
        <v>18</v>
      </c>
      <c r="W13" s="8"/>
      <c r="X13" s="102" t="s">
        <v>54</v>
      </c>
      <c r="Y13" s="7" t="str">
        <f t="shared" si="7"/>
        <v/>
      </c>
      <c r="Z13" s="8"/>
      <c r="AA13" s="7">
        <v>13</v>
      </c>
      <c r="AB13" s="7">
        <v>14</v>
      </c>
      <c r="AC13" s="7">
        <v>0</v>
      </c>
      <c r="AD13" s="7">
        <v>14</v>
      </c>
      <c r="AE13" s="7">
        <v>0</v>
      </c>
      <c r="AF13" s="7">
        <v>19</v>
      </c>
      <c r="AG13" s="7">
        <v>18</v>
      </c>
      <c r="AH13" s="7">
        <v>0</v>
      </c>
      <c r="AI13" s="7"/>
      <c r="AJ13" s="36">
        <f t="shared" si="8"/>
        <v>65</v>
      </c>
      <c r="AK13" s="6">
        <v>9</v>
      </c>
      <c r="AL13" s="6">
        <f t="shared" si="9"/>
        <v>78</v>
      </c>
      <c r="AM13" s="6">
        <v>8</v>
      </c>
      <c r="AN13" s="6">
        <f t="shared" si="10"/>
        <v>78</v>
      </c>
      <c r="AO13" s="6">
        <v>9</v>
      </c>
      <c r="AQ13" s="6">
        <v>9890</v>
      </c>
      <c r="AS13" s="6">
        <v>9</v>
      </c>
      <c r="AT13" s="7" t="str">
        <v>Hollie Levens</v>
      </c>
    </row>
    <row r="14" spans="1:47" x14ac:dyDescent="0.2">
      <c r="A14" s="27" t="s">
        <v>105</v>
      </c>
      <c r="B14" s="26"/>
      <c r="C14" s="89">
        <v>32</v>
      </c>
      <c r="D14" s="7">
        <f t="shared" si="0"/>
        <v>18</v>
      </c>
      <c r="F14" s="29">
        <v>25</v>
      </c>
      <c r="G14" s="7">
        <f t="shared" si="1"/>
        <v>19</v>
      </c>
      <c r="I14" s="34">
        <v>37</v>
      </c>
      <c r="J14" s="7">
        <f t="shared" si="2"/>
        <v>14</v>
      </c>
      <c r="L14" s="29">
        <v>35</v>
      </c>
      <c r="M14" s="7">
        <f t="shared" si="3"/>
        <v>19</v>
      </c>
      <c r="O14" s="29">
        <v>29</v>
      </c>
      <c r="P14" s="7">
        <f t="shared" si="4"/>
        <v>18</v>
      </c>
      <c r="Q14" s="8"/>
      <c r="R14" s="30">
        <v>29</v>
      </c>
      <c r="S14" s="7">
        <f t="shared" si="5"/>
        <v>18</v>
      </c>
      <c r="T14" s="8"/>
      <c r="U14" s="102" t="s">
        <v>54</v>
      </c>
      <c r="V14" s="7" t="str">
        <f t="shared" si="6"/>
        <v/>
      </c>
      <c r="W14" s="8"/>
      <c r="X14" s="102">
        <v>46</v>
      </c>
      <c r="Y14" s="7">
        <f t="shared" si="7"/>
        <v>15</v>
      </c>
      <c r="Z14" s="8"/>
      <c r="AA14" s="7">
        <v>18</v>
      </c>
      <c r="AB14" s="7">
        <v>19</v>
      </c>
      <c r="AC14" s="7">
        <v>14</v>
      </c>
      <c r="AD14" s="7">
        <v>19</v>
      </c>
      <c r="AE14" s="7">
        <v>18</v>
      </c>
      <c r="AF14" s="7">
        <v>18</v>
      </c>
      <c r="AG14" s="7">
        <v>0</v>
      </c>
      <c r="AH14" s="7">
        <v>15</v>
      </c>
      <c r="AI14" s="7"/>
      <c r="AJ14" s="36">
        <f t="shared" si="8"/>
        <v>74</v>
      </c>
      <c r="AK14" s="6">
        <v>3</v>
      </c>
      <c r="AL14" s="6">
        <f t="shared" si="9"/>
        <v>92</v>
      </c>
      <c r="AM14" s="6">
        <v>2</v>
      </c>
      <c r="AN14" s="6">
        <f t="shared" si="10"/>
        <v>107</v>
      </c>
      <c r="AO14" s="6">
        <v>1</v>
      </c>
      <c r="AQ14" s="6">
        <v>3210</v>
      </c>
      <c r="AS14" s="6">
        <v>3</v>
      </c>
      <c r="AT14" s="7" t="str">
        <v>Ailey McColm</v>
      </c>
    </row>
    <row r="15" spans="1:47" x14ac:dyDescent="0.2">
      <c r="A15" s="27" t="s">
        <v>106</v>
      </c>
      <c r="B15" s="26"/>
      <c r="C15" s="89">
        <v>29.5</v>
      </c>
      <c r="D15" s="7">
        <f t="shared" si="0"/>
        <v>20</v>
      </c>
      <c r="F15" s="102" t="s">
        <v>54</v>
      </c>
      <c r="G15" s="7" t="str">
        <f t="shared" si="1"/>
        <v/>
      </c>
      <c r="I15" s="29">
        <v>33.5</v>
      </c>
      <c r="J15" s="7">
        <f t="shared" si="2"/>
        <v>16</v>
      </c>
      <c r="L15" s="29">
        <v>32.5</v>
      </c>
      <c r="M15" s="7">
        <f t="shared" si="3"/>
        <v>20</v>
      </c>
      <c r="O15" s="29">
        <v>38.5</v>
      </c>
      <c r="P15" s="7">
        <f t="shared" si="4"/>
        <v>12</v>
      </c>
      <c r="Q15" s="8"/>
      <c r="R15" s="90">
        <v>34.5</v>
      </c>
      <c r="S15" s="7">
        <f t="shared" si="5"/>
        <v>14</v>
      </c>
      <c r="T15" s="8"/>
      <c r="U15" s="102" t="s">
        <v>54</v>
      </c>
      <c r="V15" s="7" t="str">
        <f t="shared" si="6"/>
        <v/>
      </c>
      <c r="W15" s="8"/>
      <c r="X15" s="102" t="s">
        <v>54</v>
      </c>
      <c r="Y15" s="7" t="str">
        <f t="shared" si="7"/>
        <v/>
      </c>
      <c r="Z15" s="8"/>
      <c r="AA15" s="7">
        <v>20</v>
      </c>
      <c r="AB15" s="7">
        <v>0</v>
      </c>
      <c r="AC15" s="7">
        <v>16</v>
      </c>
      <c r="AD15" s="7">
        <v>20</v>
      </c>
      <c r="AE15" s="7">
        <v>12</v>
      </c>
      <c r="AF15" s="7">
        <v>14</v>
      </c>
      <c r="AG15" s="7">
        <v>0</v>
      </c>
      <c r="AH15" s="7">
        <v>0</v>
      </c>
      <c r="AI15" s="7"/>
      <c r="AJ15" s="36">
        <f t="shared" si="8"/>
        <v>70</v>
      </c>
      <c r="AK15" s="6">
        <v>6</v>
      </c>
      <c r="AL15" s="6">
        <f t="shared" si="9"/>
        <v>82</v>
      </c>
      <c r="AM15" s="6">
        <v>6</v>
      </c>
      <c r="AN15" s="6">
        <f t="shared" si="10"/>
        <v>82</v>
      </c>
      <c r="AO15" s="6">
        <v>8</v>
      </c>
      <c r="AQ15" s="6">
        <v>6680</v>
      </c>
      <c r="AS15" s="6">
        <v>6</v>
      </c>
      <c r="AT15" s="7" t="str">
        <v>Poppy Overton</v>
      </c>
    </row>
    <row r="16" spans="1:47" x14ac:dyDescent="0.2">
      <c r="A16" s="91" t="s">
        <v>107</v>
      </c>
      <c r="B16" s="26"/>
      <c r="C16" s="89" t="s">
        <v>54</v>
      </c>
      <c r="D16" s="7" t="str">
        <f t="shared" si="0"/>
        <v/>
      </c>
      <c r="F16" s="102" t="s">
        <v>54</v>
      </c>
      <c r="G16" s="7" t="str">
        <f t="shared" si="1"/>
        <v/>
      </c>
      <c r="I16" s="34">
        <v>35</v>
      </c>
      <c r="J16" s="7">
        <f t="shared" si="2"/>
        <v>15</v>
      </c>
      <c r="L16" s="34" t="s">
        <v>54</v>
      </c>
      <c r="M16" s="7" t="str">
        <f t="shared" si="3"/>
        <v/>
      </c>
      <c r="O16" s="34">
        <v>31</v>
      </c>
      <c r="P16" s="7">
        <f t="shared" si="4"/>
        <v>14</v>
      </c>
      <c r="Q16" s="8"/>
      <c r="R16" s="34">
        <v>33</v>
      </c>
      <c r="S16" s="7">
        <f t="shared" si="5"/>
        <v>17</v>
      </c>
      <c r="T16" s="8"/>
      <c r="U16" s="102" t="s">
        <v>54</v>
      </c>
      <c r="V16" s="7" t="str">
        <f t="shared" si="6"/>
        <v/>
      </c>
      <c r="W16" s="8"/>
      <c r="X16" s="102" t="s">
        <v>54</v>
      </c>
      <c r="Y16" s="7" t="str">
        <f t="shared" si="7"/>
        <v/>
      </c>
      <c r="Z16" s="8"/>
      <c r="AA16" s="7">
        <v>0</v>
      </c>
      <c r="AB16" s="7">
        <v>0</v>
      </c>
      <c r="AC16" s="7">
        <v>15</v>
      </c>
      <c r="AD16" s="7">
        <v>0</v>
      </c>
      <c r="AE16" s="7">
        <v>14</v>
      </c>
      <c r="AF16" s="7">
        <v>17</v>
      </c>
      <c r="AG16" s="7">
        <v>0</v>
      </c>
      <c r="AH16" s="7">
        <v>0</v>
      </c>
      <c r="AI16" s="7"/>
      <c r="AJ16" s="36">
        <f t="shared" si="8"/>
        <v>46</v>
      </c>
      <c r="AK16" s="6">
        <v>11</v>
      </c>
      <c r="AL16" s="6">
        <f t="shared" si="9"/>
        <v>46</v>
      </c>
      <c r="AM16" s="6">
        <v>11</v>
      </c>
      <c r="AN16" s="6">
        <f t="shared" si="10"/>
        <v>46</v>
      </c>
      <c r="AO16" s="6">
        <v>11</v>
      </c>
      <c r="AQ16" s="6">
        <v>12210</v>
      </c>
      <c r="AS16" s="6">
        <v>11</v>
      </c>
      <c r="AT16" s="7" t="str">
        <v>Isabella Rowan</v>
      </c>
    </row>
    <row r="17" spans="1:46" x14ac:dyDescent="0.2">
      <c r="A17" s="91" t="s">
        <v>108</v>
      </c>
      <c r="C17" s="28">
        <v>41</v>
      </c>
      <c r="D17" s="7">
        <f t="shared" si="0"/>
        <v>11</v>
      </c>
      <c r="F17" s="29">
        <v>34</v>
      </c>
      <c r="G17" s="7">
        <f t="shared" si="1"/>
        <v>13</v>
      </c>
      <c r="I17" s="34">
        <v>37</v>
      </c>
      <c r="J17" s="7">
        <f t="shared" si="2"/>
        <v>14</v>
      </c>
      <c r="L17" s="29">
        <v>41</v>
      </c>
      <c r="M17" s="7">
        <f t="shared" si="3"/>
        <v>15</v>
      </c>
      <c r="O17" s="29" t="s">
        <v>54</v>
      </c>
      <c r="P17" s="7" t="str">
        <f t="shared" si="4"/>
        <v/>
      </c>
      <c r="Q17" s="8"/>
      <c r="R17" s="34">
        <v>41</v>
      </c>
      <c r="S17" s="7">
        <f t="shared" si="5"/>
        <v>13</v>
      </c>
      <c r="T17" s="8"/>
      <c r="U17" s="34">
        <v>44</v>
      </c>
      <c r="V17" s="7">
        <f t="shared" si="6"/>
        <v>16</v>
      </c>
      <c r="W17" s="8"/>
      <c r="X17" s="29">
        <v>31</v>
      </c>
      <c r="Y17" s="7">
        <f t="shared" si="7"/>
        <v>17</v>
      </c>
      <c r="Z17" s="8"/>
      <c r="AA17" s="7">
        <v>11</v>
      </c>
      <c r="AB17" s="7">
        <v>13</v>
      </c>
      <c r="AC17" s="7">
        <v>14</v>
      </c>
      <c r="AD17" s="7">
        <v>15</v>
      </c>
      <c r="AE17" s="7">
        <v>0</v>
      </c>
      <c r="AF17" s="7">
        <v>13</v>
      </c>
      <c r="AG17" s="7">
        <v>16</v>
      </c>
      <c r="AH17" s="7">
        <v>17</v>
      </c>
      <c r="AI17" s="7"/>
      <c r="AJ17" s="36">
        <f t="shared" si="8"/>
        <v>62</v>
      </c>
      <c r="AK17" s="6">
        <v>10</v>
      </c>
      <c r="AL17" s="6">
        <f t="shared" si="9"/>
        <v>75</v>
      </c>
      <c r="AM17" s="6">
        <v>9</v>
      </c>
      <c r="AN17" s="6">
        <f t="shared" si="10"/>
        <v>88</v>
      </c>
      <c r="AO17" s="6">
        <v>7</v>
      </c>
      <c r="AQ17" s="6">
        <v>10970</v>
      </c>
      <c r="AS17" s="6">
        <v>10</v>
      </c>
      <c r="AT17" s="7" t="str">
        <v>Rebecca White</v>
      </c>
    </row>
    <row r="18" spans="1:46" x14ac:dyDescent="0.2">
      <c r="A18" s="91"/>
      <c r="B18" s="26"/>
      <c r="C18" s="28"/>
      <c r="D18" s="7" t="str">
        <f t="shared" si="0"/>
        <v/>
      </c>
      <c r="F18" s="29"/>
      <c r="G18" s="7" t="str">
        <f t="shared" si="1"/>
        <v/>
      </c>
      <c r="I18" s="90"/>
      <c r="J18" s="7" t="str">
        <f t="shared" si="2"/>
        <v/>
      </c>
      <c r="L18" s="30"/>
      <c r="M18" s="7" t="str">
        <f t="shared" si="3"/>
        <v/>
      </c>
      <c r="O18" s="29"/>
      <c r="P18" s="7" t="str">
        <f t="shared" si="4"/>
        <v/>
      </c>
      <c r="Q18" s="8"/>
      <c r="R18" s="90"/>
      <c r="S18" s="7" t="str">
        <f t="shared" si="5"/>
        <v/>
      </c>
      <c r="T18" s="8"/>
      <c r="U18" s="34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31"/>
      <c r="B19" s="26"/>
      <c r="C19" s="28"/>
      <c r="D19" s="7" t="str">
        <f t="shared" si="0"/>
        <v/>
      </c>
      <c r="F19" s="29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34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32"/>
      <c r="B20" s="26"/>
      <c r="C20" s="28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3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34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Z3 AA1:AI65349 AT1:AT65349 J1:K2 M1:N2 P1:Q2 S1:T2 V1:W2 Y1:Z2 G1:H2 D1:E2 D4:E65349 Y4:Z65349 G4:H65349 J4:K65349 M4:N65349 P4:Q65349 S4:T65349 V4:W65349">
    <cfRule type="cellIs" dxfId="29" priority="1" stopIfTrue="1" operator="equal">
      <formula>18</formula>
    </cfRule>
    <cfRule type="cellIs" dxfId="28" priority="2" stopIfTrue="1" operator="equal">
      <formula>19</formula>
    </cfRule>
    <cfRule type="cellIs" dxfId="27" priority="3" stopIfTrue="1" operator="equal">
      <formula>20</formula>
    </cfRule>
  </conditionalFormatting>
  <conditionalFormatting sqref="E3 H3 K3 N3 Q3 T3 W3">
    <cfRule type="cellIs" dxfId="26" priority="4" stopIfTrue="1" operator="equal">
      <formula>18</formula>
    </cfRule>
    <cfRule type="cellIs" dxfId="25" priority="5" stopIfTrue="1" operator="equal">
      <formula>19</formula>
    </cfRule>
    <cfRule type="cellIs" dxfId="24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autoPageBreaks="0"/>
  </sheetPr>
  <dimension ref="A1:AU51"/>
  <sheetViews>
    <sheetView zoomScaleNormal="100" workbookViewId="0">
      <selection activeCell="X25" sqref="X25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Hc B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4" t="str">
        <f>Leaderboards!D27</f>
        <v>Isle of Purbeck</v>
      </c>
      <c r="D3" s="135"/>
      <c r="E3" s="19"/>
      <c r="F3" s="134" t="str">
        <f>Leaderboards!D28</f>
        <v>Wessex</v>
      </c>
      <c r="G3" s="135"/>
      <c r="H3" s="19"/>
      <c r="I3" s="134" t="str">
        <f>Leaderboards!D29</f>
        <v>Stur Marshall</v>
      </c>
      <c r="J3" s="135"/>
      <c r="K3" s="19"/>
      <c r="L3" s="134" t="str">
        <f>Leaderboards!D30</f>
        <v>Highcliffe Castle</v>
      </c>
      <c r="M3" s="135"/>
      <c r="N3" s="19"/>
      <c r="O3" s="134" t="str">
        <f>Leaderboards!D31</f>
        <v>Ferndown Forest</v>
      </c>
      <c r="P3" s="135"/>
      <c r="Q3" s="19"/>
      <c r="R3" s="134" t="str">
        <f>Leaderboards!D32</f>
        <v>Crane Valley</v>
      </c>
      <c r="S3" s="135"/>
      <c r="T3" s="19"/>
      <c r="U3" s="134" t="str">
        <f>Leaderboards!D33</f>
        <v>Canford School</v>
      </c>
      <c r="V3" s="135"/>
      <c r="W3" s="19"/>
      <c r="X3" s="134" t="str">
        <f>Leaderboards!D34</f>
        <v>Stur Marshall</v>
      </c>
      <c r="Y3" s="13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94" t="s">
        <v>14</v>
      </c>
      <c r="AK3" s="94" t="s">
        <v>15</v>
      </c>
      <c r="AL3" s="94" t="s">
        <v>16</v>
      </c>
      <c r="AM3" s="94" t="s">
        <v>15</v>
      </c>
      <c r="AN3" s="94" t="s">
        <v>17</v>
      </c>
      <c r="AO3" s="94" t="s">
        <v>15</v>
      </c>
      <c r="AP3" s="94"/>
      <c r="AQ3" s="94" t="s">
        <v>18</v>
      </c>
      <c r="AR3" s="94"/>
      <c r="AS3" s="94" t="s">
        <v>19</v>
      </c>
      <c r="AT3" s="35"/>
      <c r="AU3" s="94"/>
    </row>
    <row r="4" spans="1:47" ht="14.25" x14ac:dyDescent="0.2">
      <c r="A4" s="20"/>
      <c r="B4" s="21"/>
      <c r="C4" s="22" t="s">
        <v>20</v>
      </c>
      <c r="D4" s="23" t="s">
        <v>21</v>
      </c>
      <c r="E4" s="24"/>
      <c r="F4" s="22" t="str">
        <f>C4</f>
        <v>Nett</v>
      </c>
      <c r="G4" s="23" t="s">
        <v>21</v>
      </c>
      <c r="H4" s="24"/>
      <c r="I4" s="22" t="str">
        <f>C4</f>
        <v>Nett</v>
      </c>
      <c r="J4" s="23" t="s">
        <v>21</v>
      </c>
      <c r="K4" s="24"/>
      <c r="L4" s="22" t="s">
        <v>20</v>
      </c>
      <c r="M4" s="23" t="s">
        <v>21</v>
      </c>
      <c r="N4" s="24"/>
      <c r="O4" s="22" t="s">
        <v>20</v>
      </c>
      <c r="P4" s="23" t="s">
        <v>21</v>
      </c>
      <c r="Q4" s="24"/>
      <c r="R4" s="22" t="s">
        <v>20</v>
      </c>
      <c r="S4" s="23" t="s">
        <v>21</v>
      </c>
      <c r="T4" s="24"/>
      <c r="U4" s="22" t="s">
        <v>20</v>
      </c>
      <c r="V4" s="23" t="s">
        <v>21</v>
      </c>
      <c r="W4" s="24"/>
      <c r="X4" s="22" t="s">
        <v>20</v>
      </c>
      <c r="Y4" s="23" t="s">
        <v>21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91" t="s">
        <v>109</v>
      </c>
      <c r="B6" s="26"/>
      <c r="C6" s="28" t="s">
        <v>54</v>
      </c>
      <c r="D6" s="7" t="str">
        <f>IF(AND(ISNUMBER(C6),C6&gt;0),MAX(1,IF(ISNUMBER(C6),21-RANK(C6,C$6:C$51,TRUE),0)),"")</f>
        <v/>
      </c>
      <c r="F6" s="29">
        <v>24</v>
      </c>
      <c r="G6" s="7">
        <f>IF(AND(ISNUMBER(F6),F6&gt;0),MAX(1,IF(ISNUMBER(F6),21-RANK(F6,F$6:F$51,TRUE),0)),"")</f>
        <v>19</v>
      </c>
      <c r="I6" s="34">
        <v>33</v>
      </c>
      <c r="J6" s="7">
        <f>IF(AND(ISNUMBER(I6),I6&gt;0),MAX(1,IF(ISNUMBER(I6),21-RANK(I6,I$6:I$51,TRUE),0)),"")</f>
        <v>18</v>
      </c>
      <c r="L6" s="29">
        <v>40</v>
      </c>
      <c r="M6" s="7">
        <f>IF(AND(ISNUMBER(L6),L6&gt;0),MAX(1,IF(ISNUMBER(L6),21-RANK(L6,L$6:L$51,TRUE),0)),"")</f>
        <v>15</v>
      </c>
      <c r="O6" s="29">
        <v>36</v>
      </c>
      <c r="P6" s="7">
        <f>IF(AND(ISNUMBER(O6),O6&gt;0),MAX(1,IF(ISNUMBER(O6),21-RANK(O6,O$6:O$51,TRUE),0)),"")</f>
        <v>16</v>
      </c>
      <c r="Q6" s="8"/>
      <c r="R6" s="29">
        <v>35</v>
      </c>
      <c r="S6" s="7">
        <f>IF(AND(ISNUMBER(R6),R6&gt;0),MAX(1,IF(ISNUMBER(R6),21-RANK(R6,R$6:R$51,TRUE),0)),"")</f>
        <v>16</v>
      </c>
      <c r="T6" s="8"/>
      <c r="U6" s="29">
        <v>55</v>
      </c>
      <c r="V6" s="7">
        <f>IF(AND(ISNUMBER(U6),U6&gt;0),MAX(1,IF(ISNUMBER(U6),21-RANK(U6,U$6:U$51,TRUE),0)),"")</f>
        <v>11</v>
      </c>
      <c r="W6" s="8"/>
      <c r="X6" s="29">
        <v>31.5</v>
      </c>
      <c r="Y6" s="7">
        <f>IF(AND(ISNUMBER(X6),X6&gt;0),MAX(1,IF(ISNUMBER(X6),21-RANK(X6,X$6:X$51,TRUE),0)),"")</f>
        <v>20</v>
      </c>
      <c r="Z6" s="8"/>
      <c r="AA6" s="7">
        <f t="array" ref="AA6:AA50">IF(ISNUMBER(D6:D50),D6:D50,0)</f>
        <v>0</v>
      </c>
      <c r="AB6" s="7">
        <f t="array" ref="AB6:AB50">IF(ISNUMBER(G6:G50),G6:G50,0)</f>
        <v>19</v>
      </c>
      <c r="AC6" s="7">
        <f t="array" ref="AC6:AC50">IF(ISNUMBER(J6:J50),J6:J50,0)</f>
        <v>18</v>
      </c>
      <c r="AD6" s="7">
        <f t="array" ref="AD6:AD50">IF(ISNUMBER(M6:M50),M6:M50,0)</f>
        <v>15</v>
      </c>
      <c r="AE6" s="7">
        <f t="array" ref="AE6:AE50">IF(ISNUMBER(P6:P50),P6:P50,0)</f>
        <v>16</v>
      </c>
      <c r="AF6" s="7">
        <f t="array" ref="AF6:AF50">IF(ISNUMBER(S6:S50),S6:S50,0)</f>
        <v>16</v>
      </c>
      <c r="AG6" s="7">
        <f t="array" ref="AG6:AG50">IF(ISNUMBER(V6:V50),V6:V50,0)</f>
        <v>11</v>
      </c>
      <c r="AH6" s="7">
        <f t="array" ref="AH6:AH50">IF(ISNUMBER(Y6:Y50),Y6:Y50,0)</f>
        <v>20</v>
      </c>
      <c r="AI6" s="7"/>
      <c r="AJ6" s="36">
        <f>IF(A6&gt;0,LARGE(AA6:AH6,1)+LARGE(AA6:AH6,2)+LARGE(AA6:AH6,3)+LARGE(AA6:AH6,4),0)</f>
        <v>73</v>
      </c>
      <c r="AK6" s="6">
        <f t="array" ref="AK6:AK50">IF(AJ6:AJ50&gt;0,RANK(AJ6:AJ50,AJ$6:AJ$50),0)</f>
        <v>5</v>
      </c>
      <c r="AL6" s="6">
        <f>IF(A6&gt;0,LARGE(AA6:AH6,1)+LARGE(AA6:AH6,2)+LARGE(AA6:AH6,3)+LARGE(AA6:AH6,4)+LARGE(AA6:AH6,5),0)</f>
        <v>89</v>
      </c>
      <c r="AM6" s="6">
        <f t="array" ref="AM6:AM50">IF(AL6:AL50&gt;0,RANK(AL6:AL50,AL$6:AL$50),0)</f>
        <v>4</v>
      </c>
      <c r="AN6" s="6">
        <f>IF(A6&gt;0,LARGE(AA6:AH6,1)+LARGE(AA6:AH6,2)+LARGE(AA6:AH6,3)+LARGE(AA6:AH6,4)+LARGE(AA6:AH6,5)+LARGE(AA6:AH6,6),0)</f>
        <v>104</v>
      </c>
      <c r="AO6" s="6">
        <f t="array" ref="AO6:AO50">IF(AN6:AN50&gt;0,RANK(AN6:AN50,AN$6:AN$50),0)</f>
        <v>4</v>
      </c>
      <c r="AQ6" s="6">
        <f t="array" ref="AQ6:AQ50">IF(AK6:AK50&gt;0,(AK6:AK50*1000)+(AM6:AM50*100)+(AO6:AO50*10),1000000)</f>
        <v>5440</v>
      </c>
      <c r="AS6" s="6">
        <f t="array" ref="AS6:AS50">IF(AQ6:AQ50&lt;1000000,RANK(AQ6:AQ50,AQ$6:AQ$50,1),"")</f>
        <v>5</v>
      </c>
      <c r="AT6" s="7" t="str">
        <f t="array" ref="AT6:AT50">IF(A6:A50&lt;&gt;"",A6:A50,"")</f>
        <v>Chloe Balsdon</v>
      </c>
    </row>
    <row r="7" spans="1:47" x14ac:dyDescent="0.2">
      <c r="A7" s="93" t="s">
        <v>110</v>
      </c>
      <c r="B7" s="26"/>
      <c r="C7" s="28">
        <v>29.5</v>
      </c>
      <c r="D7" s="7">
        <f t="shared" ref="D7:D51" si="0">IF(AND(ISNUMBER(C7),C7&gt;0),MAX(1,IF(ISNUMBER(C7),21-RANK(C7,C$6:C$51,TRUE),0)),"")</f>
        <v>19</v>
      </c>
      <c r="F7" s="30">
        <v>33</v>
      </c>
      <c r="G7" s="7">
        <f t="shared" ref="G7:G51" si="1">IF(AND(ISNUMBER(F7),F7&gt;0),MAX(1,IF(ISNUMBER(F7),21-RANK(F7,F$6:F$51,TRUE),0)),"")</f>
        <v>13</v>
      </c>
      <c r="I7" s="29">
        <v>30.5</v>
      </c>
      <c r="J7" s="7">
        <f t="shared" ref="J7:J51" si="2">IF(AND(ISNUMBER(I7),I7&gt;0),MAX(1,IF(ISNUMBER(I7),21-RANK(I7,I$6:I$51,TRUE),0)),"")</f>
        <v>19</v>
      </c>
      <c r="L7" s="29">
        <v>37.5</v>
      </c>
      <c r="M7" s="7">
        <f t="shared" ref="M7:M51" si="3">IF(AND(ISNUMBER(L7),L7&gt;0),MAX(1,IF(ISNUMBER(L7),21-RANK(L7,L$6:L$51,TRUE),0)),"")</f>
        <v>18</v>
      </c>
      <c r="O7" s="34">
        <v>22.5</v>
      </c>
      <c r="P7" s="7">
        <f t="shared" ref="P7:P51" si="4">IF(AND(ISNUMBER(O7),O7&gt;0),MAX(1,IF(ISNUMBER(O7),21-RANK(O7,O$6:O$51,TRUE),0)),"")</f>
        <v>20</v>
      </c>
      <c r="Q7" s="8"/>
      <c r="R7" s="29">
        <v>35</v>
      </c>
      <c r="S7" s="7">
        <f t="shared" ref="S7:S51" si="5">IF(AND(ISNUMBER(R7),R7&gt;0),MAX(1,IF(ISNUMBER(R7),21-RANK(R7,R$6:R$51,TRUE),0)),"")</f>
        <v>16</v>
      </c>
      <c r="T7" s="8"/>
      <c r="U7" s="29">
        <v>42</v>
      </c>
      <c r="V7" s="7">
        <f t="shared" ref="V7:V51" si="6">IF(AND(ISNUMBER(U7),U7&gt;0),MAX(1,IF(ISNUMBER(U7),21-RANK(U7,U$6:U$51,TRUE),0)),"")</f>
        <v>14</v>
      </c>
      <c r="W7" s="8"/>
      <c r="X7" s="29">
        <v>31.5</v>
      </c>
      <c r="Y7" s="7">
        <f t="shared" ref="Y7:Y51" si="7">IF(AND(ISNUMBER(X7),X7&gt;0),MAX(1,IF(ISNUMBER(X7),21-RANK(X7,X$6:X$51,TRUE),0)),"")</f>
        <v>20</v>
      </c>
      <c r="Z7" s="8"/>
      <c r="AA7" s="7">
        <v>19</v>
      </c>
      <c r="AB7" s="7">
        <v>13</v>
      </c>
      <c r="AC7" s="7">
        <v>19</v>
      </c>
      <c r="AD7" s="7">
        <v>18</v>
      </c>
      <c r="AE7" s="7">
        <v>20</v>
      </c>
      <c r="AF7" s="7">
        <v>16</v>
      </c>
      <c r="AG7" s="7">
        <v>14</v>
      </c>
      <c r="AH7" s="7">
        <v>20</v>
      </c>
      <c r="AI7" s="7"/>
      <c r="AJ7" s="36">
        <f t="shared" ref="AJ7:AJ51" si="8">IF(A7&gt;0,LARGE(AA7:AH7,1)+LARGE(AA7:AH7,2)+LARGE(AA7:AH7,3)+LARGE(AA7:AH7,4),0)</f>
        <v>78</v>
      </c>
      <c r="AK7" s="6">
        <v>2</v>
      </c>
      <c r="AL7" s="6">
        <f t="shared" ref="AL7:AL50" si="9">IF(A7&gt;0,LARGE(AA7:AH7,1)+LARGE(AA7:AH7,2)+LARGE(AA7:AH7,3)+LARGE(AA7:AH7,4)+LARGE(AA7:AH7,5),0)</f>
        <v>96</v>
      </c>
      <c r="AM7" s="6">
        <v>2</v>
      </c>
      <c r="AN7" s="6">
        <f t="shared" ref="AN7:AN50" si="10">IF(A7&gt;0,LARGE(AA7:AH7,1)+LARGE(AA7:AH7,2)+LARGE(AA7:AH7,3)+LARGE(AA7:AH7,4)+LARGE(AA7:AH7,5)+LARGE(AA7:AH7,6),0)</f>
        <v>112</v>
      </c>
      <c r="AO7" s="6">
        <v>2</v>
      </c>
      <c r="AQ7" s="6">
        <v>2220</v>
      </c>
      <c r="AS7" s="6">
        <v>2</v>
      </c>
      <c r="AT7" s="7" t="str">
        <v>Abi Blunden</v>
      </c>
    </row>
    <row r="8" spans="1:47" x14ac:dyDescent="0.2">
      <c r="A8" s="93" t="s">
        <v>111</v>
      </c>
      <c r="B8" s="26"/>
      <c r="C8" s="28">
        <v>31</v>
      </c>
      <c r="D8" s="7">
        <f t="shared" si="0"/>
        <v>17</v>
      </c>
      <c r="F8" s="90">
        <v>26.5</v>
      </c>
      <c r="G8" s="7">
        <f t="shared" si="1"/>
        <v>17</v>
      </c>
      <c r="I8" s="34">
        <v>35</v>
      </c>
      <c r="J8" s="7">
        <f t="shared" si="2"/>
        <v>16</v>
      </c>
      <c r="L8" s="29">
        <v>32</v>
      </c>
      <c r="M8" s="7">
        <f t="shared" si="3"/>
        <v>19</v>
      </c>
      <c r="O8" s="29" t="s">
        <v>54</v>
      </c>
      <c r="P8" s="7" t="str">
        <f t="shared" si="4"/>
        <v/>
      </c>
      <c r="Q8" s="8"/>
      <c r="R8" s="34">
        <v>32.5</v>
      </c>
      <c r="S8" s="7">
        <f t="shared" si="5"/>
        <v>18</v>
      </c>
      <c r="T8" s="8"/>
      <c r="U8" s="34">
        <v>38.5</v>
      </c>
      <c r="V8" s="7">
        <f t="shared" si="6"/>
        <v>16</v>
      </c>
      <c r="W8" s="8"/>
      <c r="X8" s="102" t="s">
        <v>54</v>
      </c>
      <c r="Y8" s="7" t="str">
        <f t="shared" si="7"/>
        <v/>
      </c>
      <c r="Z8" s="8"/>
      <c r="AA8" s="7">
        <v>17</v>
      </c>
      <c r="AB8" s="7">
        <v>17</v>
      </c>
      <c r="AC8" s="7">
        <v>16</v>
      </c>
      <c r="AD8" s="7">
        <v>19</v>
      </c>
      <c r="AE8" s="7">
        <v>0</v>
      </c>
      <c r="AF8" s="7">
        <v>18</v>
      </c>
      <c r="AG8" s="7">
        <v>16</v>
      </c>
      <c r="AH8" s="7">
        <v>0</v>
      </c>
      <c r="AI8" s="7"/>
      <c r="AJ8" s="36">
        <f t="shared" si="8"/>
        <v>71</v>
      </c>
      <c r="AK8" s="6">
        <v>6</v>
      </c>
      <c r="AL8" s="6">
        <f t="shared" si="9"/>
        <v>87</v>
      </c>
      <c r="AM8" s="6">
        <v>5</v>
      </c>
      <c r="AN8" s="6">
        <f t="shared" si="10"/>
        <v>103</v>
      </c>
      <c r="AO8" s="6">
        <v>5</v>
      </c>
      <c r="AQ8" s="6">
        <v>6550</v>
      </c>
      <c r="AS8" s="6">
        <v>6</v>
      </c>
      <c r="AT8" s="7" t="str">
        <v>Abi Cartwright-Terry</v>
      </c>
    </row>
    <row r="9" spans="1:47" x14ac:dyDescent="0.2">
      <c r="A9" s="97" t="s">
        <v>112</v>
      </c>
      <c r="B9" s="26"/>
      <c r="C9" s="28">
        <v>29</v>
      </c>
      <c r="D9" s="7">
        <f t="shared" si="0"/>
        <v>20</v>
      </c>
      <c r="F9" s="90">
        <v>23</v>
      </c>
      <c r="G9" s="7">
        <f t="shared" si="1"/>
        <v>20</v>
      </c>
      <c r="I9" s="34" t="s">
        <v>54</v>
      </c>
      <c r="J9" s="7" t="str">
        <f t="shared" si="2"/>
        <v/>
      </c>
      <c r="L9" s="34">
        <v>38</v>
      </c>
      <c r="M9" s="7">
        <f t="shared" si="3"/>
        <v>17</v>
      </c>
      <c r="O9" s="34" t="s">
        <v>54</v>
      </c>
      <c r="P9" s="7" t="str">
        <f t="shared" si="4"/>
        <v/>
      </c>
      <c r="Q9" s="8"/>
      <c r="R9" s="34" t="s">
        <v>54</v>
      </c>
      <c r="S9" s="7" t="str">
        <f t="shared" si="5"/>
        <v/>
      </c>
      <c r="T9" s="8"/>
      <c r="U9" s="29">
        <v>36</v>
      </c>
      <c r="V9" s="7">
        <f t="shared" si="6"/>
        <v>19</v>
      </c>
      <c r="W9" s="8"/>
      <c r="X9" s="102" t="s">
        <v>54</v>
      </c>
      <c r="Y9" s="7" t="str">
        <f t="shared" si="7"/>
        <v/>
      </c>
      <c r="Z9" s="8"/>
      <c r="AA9" s="7">
        <v>20</v>
      </c>
      <c r="AB9" s="7">
        <v>20</v>
      </c>
      <c r="AC9" s="7">
        <v>0</v>
      </c>
      <c r="AD9" s="7">
        <v>17</v>
      </c>
      <c r="AE9" s="7">
        <v>0</v>
      </c>
      <c r="AF9" s="7">
        <v>0</v>
      </c>
      <c r="AG9" s="7">
        <v>19</v>
      </c>
      <c r="AH9" s="7">
        <v>0</v>
      </c>
      <c r="AI9" s="7"/>
      <c r="AJ9" s="36">
        <f t="shared" si="8"/>
        <v>76</v>
      </c>
      <c r="AK9" s="6">
        <v>3</v>
      </c>
      <c r="AL9" s="6">
        <f t="shared" si="9"/>
        <v>76</v>
      </c>
      <c r="AM9" s="6">
        <v>8</v>
      </c>
      <c r="AN9" s="6">
        <f t="shared" si="10"/>
        <v>76</v>
      </c>
      <c r="AO9" s="6">
        <v>9</v>
      </c>
      <c r="AQ9" s="6">
        <v>3890</v>
      </c>
      <c r="AS9" s="6">
        <v>3</v>
      </c>
      <c r="AT9" s="7" t="str">
        <v>Ava Dobson</v>
      </c>
    </row>
    <row r="10" spans="1:47" x14ac:dyDescent="0.2">
      <c r="A10" s="32" t="s">
        <v>113</v>
      </c>
      <c r="B10" s="26"/>
      <c r="C10" s="89">
        <v>38</v>
      </c>
      <c r="D10" s="7">
        <f t="shared" si="0"/>
        <v>13</v>
      </c>
      <c r="F10" s="90">
        <v>28.5</v>
      </c>
      <c r="G10" s="7">
        <f t="shared" si="1"/>
        <v>15</v>
      </c>
      <c r="I10" s="34">
        <v>29</v>
      </c>
      <c r="J10" s="7">
        <f t="shared" si="2"/>
        <v>20</v>
      </c>
      <c r="L10" s="34">
        <v>31.5</v>
      </c>
      <c r="M10" s="7">
        <f t="shared" si="3"/>
        <v>20</v>
      </c>
      <c r="O10" s="34">
        <v>30.5</v>
      </c>
      <c r="P10" s="7">
        <f t="shared" si="4"/>
        <v>18</v>
      </c>
      <c r="Q10" s="8"/>
      <c r="R10" s="29">
        <v>34.5</v>
      </c>
      <c r="S10" s="7">
        <f t="shared" si="5"/>
        <v>17</v>
      </c>
      <c r="T10" s="8"/>
      <c r="U10" s="29">
        <v>34.5</v>
      </c>
      <c r="V10" s="7">
        <f t="shared" si="6"/>
        <v>20</v>
      </c>
      <c r="W10" s="8"/>
      <c r="X10" s="29">
        <v>31.5</v>
      </c>
      <c r="Y10" s="7">
        <f t="shared" si="7"/>
        <v>20</v>
      </c>
      <c r="Z10" s="8"/>
      <c r="AA10" s="7">
        <v>13</v>
      </c>
      <c r="AB10" s="7">
        <v>15</v>
      </c>
      <c r="AC10" s="7">
        <v>20</v>
      </c>
      <c r="AD10" s="7">
        <v>20</v>
      </c>
      <c r="AE10" s="7">
        <v>18</v>
      </c>
      <c r="AF10" s="7">
        <v>17</v>
      </c>
      <c r="AG10" s="7">
        <v>20</v>
      </c>
      <c r="AH10" s="7">
        <v>20</v>
      </c>
      <c r="AI10" s="7"/>
      <c r="AJ10" s="36">
        <f t="shared" si="8"/>
        <v>80</v>
      </c>
      <c r="AK10" s="6">
        <v>1</v>
      </c>
      <c r="AL10" s="6">
        <f t="shared" si="9"/>
        <v>98</v>
      </c>
      <c r="AM10" s="6">
        <v>1</v>
      </c>
      <c r="AN10" s="6">
        <f t="shared" si="10"/>
        <v>115</v>
      </c>
      <c r="AO10" s="6">
        <v>1</v>
      </c>
      <c r="AQ10" s="6">
        <v>1110</v>
      </c>
      <c r="AS10" s="6">
        <v>1</v>
      </c>
      <c r="AT10" s="7" t="str">
        <v>Harmony Gaskin</v>
      </c>
    </row>
    <row r="11" spans="1:47" x14ac:dyDescent="0.2">
      <c r="A11" s="97" t="s">
        <v>114</v>
      </c>
      <c r="B11" s="26"/>
      <c r="C11" s="89" t="s">
        <v>54</v>
      </c>
      <c r="D11" s="7" t="str">
        <f t="shared" si="0"/>
        <v/>
      </c>
      <c r="F11" s="30"/>
      <c r="G11" s="7" t="str">
        <f t="shared" si="1"/>
        <v/>
      </c>
      <c r="I11" s="34" t="s">
        <v>54</v>
      </c>
      <c r="J11" s="7" t="str">
        <f t="shared" si="2"/>
        <v/>
      </c>
      <c r="L11" s="29" t="s">
        <v>54</v>
      </c>
      <c r="M11" s="7" t="str">
        <f t="shared" si="3"/>
        <v/>
      </c>
      <c r="O11" s="29" t="s">
        <v>54</v>
      </c>
      <c r="P11" s="7" t="str">
        <f t="shared" si="4"/>
        <v/>
      </c>
      <c r="Q11" s="8"/>
      <c r="R11" s="29" t="s">
        <v>54</v>
      </c>
      <c r="S11" s="7" t="str">
        <f t="shared" si="5"/>
        <v/>
      </c>
      <c r="T11" s="8"/>
      <c r="U11" s="102" t="s">
        <v>54</v>
      </c>
      <c r="V11" s="7" t="str">
        <f t="shared" si="6"/>
        <v/>
      </c>
      <c r="W11" s="8"/>
      <c r="X11" s="102" t="s">
        <v>54</v>
      </c>
      <c r="Y11" s="7" t="str">
        <f t="shared" si="7"/>
        <v/>
      </c>
      <c r="Z11" s="8"/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8"/>
        <v>0</v>
      </c>
      <c r="AK11" s="6">
        <v>0</v>
      </c>
      <c r="AL11" s="6">
        <f t="shared" si="9"/>
        <v>0</v>
      </c>
      <c r="AM11" s="6">
        <v>0</v>
      </c>
      <c r="AN11" s="6">
        <f t="shared" si="10"/>
        <v>0</v>
      </c>
      <c r="AO11" s="6">
        <v>0</v>
      </c>
      <c r="AQ11" s="6">
        <v>1000000</v>
      </c>
      <c r="AS11" s="6" t="str">
        <v/>
      </c>
      <c r="AT11" s="7" t="str">
        <v>Mya Heckford</v>
      </c>
    </row>
    <row r="12" spans="1:47" x14ac:dyDescent="0.2">
      <c r="A12" s="93" t="s">
        <v>115</v>
      </c>
      <c r="B12" s="26"/>
      <c r="C12" s="89">
        <v>41</v>
      </c>
      <c r="D12" s="7">
        <f t="shared" si="0"/>
        <v>12</v>
      </c>
      <c r="F12" s="90">
        <v>34</v>
      </c>
      <c r="G12" s="7">
        <f t="shared" si="1"/>
        <v>12</v>
      </c>
      <c r="I12" s="34">
        <v>35</v>
      </c>
      <c r="J12" s="7">
        <f t="shared" si="2"/>
        <v>16</v>
      </c>
      <c r="L12" s="34">
        <v>56</v>
      </c>
      <c r="M12" s="7">
        <f t="shared" si="3"/>
        <v>13</v>
      </c>
      <c r="O12" s="34">
        <v>36</v>
      </c>
      <c r="P12" s="7">
        <f t="shared" si="4"/>
        <v>16</v>
      </c>
      <c r="Q12" s="8"/>
      <c r="R12" s="29">
        <v>30</v>
      </c>
      <c r="S12" s="7">
        <f t="shared" si="5"/>
        <v>20</v>
      </c>
      <c r="T12" s="8"/>
      <c r="U12" s="34">
        <v>42</v>
      </c>
      <c r="V12" s="7">
        <f t="shared" si="6"/>
        <v>14</v>
      </c>
      <c r="W12" s="8"/>
      <c r="X12" s="29">
        <v>34</v>
      </c>
      <c r="Y12" s="7">
        <f t="shared" si="7"/>
        <v>15</v>
      </c>
      <c r="Z12" s="8"/>
      <c r="AA12" s="7">
        <v>12</v>
      </c>
      <c r="AB12" s="7">
        <v>12</v>
      </c>
      <c r="AC12" s="7">
        <v>16</v>
      </c>
      <c r="AD12" s="7">
        <v>13</v>
      </c>
      <c r="AE12" s="7">
        <v>16</v>
      </c>
      <c r="AF12" s="7">
        <v>20</v>
      </c>
      <c r="AG12" s="7">
        <v>14</v>
      </c>
      <c r="AH12" s="7">
        <v>15</v>
      </c>
      <c r="AI12" s="7"/>
      <c r="AJ12" s="36">
        <f t="shared" si="8"/>
        <v>67</v>
      </c>
      <c r="AK12" s="6">
        <v>8</v>
      </c>
      <c r="AL12" s="6">
        <f t="shared" si="9"/>
        <v>81</v>
      </c>
      <c r="AM12" s="6">
        <v>7</v>
      </c>
      <c r="AN12" s="6">
        <f t="shared" si="10"/>
        <v>94</v>
      </c>
      <c r="AO12" s="6">
        <v>7</v>
      </c>
      <c r="AQ12" s="6">
        <v>8770</v>
      </c>
      <c r="AS12" s="6">
        <v>8</v>
      </c>
      <c r="AT12" s="7" t="str">
        <v>Lily-Paige Littlewood</v>
      </c>
    </row>
    <row r="13" spans="1:47" ht="12" customHeight="1" x14ac:dyDescent="0.2">
      <c r="A13" s="93" t="s">
        <v>116</v>
      </c>
      <c r="B13" s="26"/>
      <c r="C13" s="89">
        <v>36</v>
      </c>
      <c r="D13" s="7">
        <f t="shared" si="0"/>
        <v>15</v>
      </c>
      <c r="F13" s="34"/>
      <c r="G13" s="7" t="str">
        <f t="shared" si="1"/>
        <v/>
      </c>
      <c r="I13" s="29" t="s">
        <v>54</v>
      </c>
      <c r="J13" s="7" t="str">
        <f t="shared" si="2"/>
        <v/>
      </c>
      <c r="L13" s="29" t="s">
        <v>54</v>
      </c>
      <c r="M13" s="7" t="str">
        <f t="shared" si="3"/>
        <v/>
      </c>
      <c r="O13" s="34" t="s">
        <v>54</v>
      </c>
      <c r="P13" s="7" t="str">
        <f t="shared" si="4"/>
        <v/>
      </c>
      <c r="Q13" s="8"/>
      <c r="R13" s="34" t="s">
        <v>54</v>
      </c>
      <c r="S13" s="7" t="str">
        <f t="shared" si="5"/>
        <v/>
      </c>
      <c r="T13" s="8"/>
      <c r="U13" s="102" t="s">
        <v>54</v>
      </c>
      <c r="V13" s="7" t="str">
        <f t="shared" si="6"/>
        <v/>
      </c>
      <c r="W13" s="8"/>
      <c r="X13" s="102" t="s">
        <v>54</v>
      </c>
      <c r="Y13" s="7" t="str">
        <f t="shared" si="7"/>
        <v/>
      </c>
      <c r="Z13" s="8"/>
      <c r="AA13" s="7">
        <v>15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36">
        <f t="shared" si="8"/>
        <v>15</v>
      </c>
      <c r="AK13" s="6">
        <v>11</v>
      </c>
      <c r="AL13" s="6">
        <f t="shared" si="9"/>
        <v>15</v>
      </c>
      <c r="AM13" s="6">
        <v>11</v>
      </c>
      <c r="AN13" s="6">
        <f t="shared" si="10"/>
        <v>15</v>
      </c>
      <c r="AO13" s="6">
        <v>11</v>
      </c>
      <c r="AQ13" s="6">
        <v>12210</v>
      </c>
      <c r="AS13" s="6">
        <v>11</v>
      </c>
      <c r="AT13" s="7" t="str">
        <v>Molly Mills</v>
      </c>
    </row>
    <row r="14" spans="1:47" x14ac:dyDescent="0.2">
      <c r="A14" s="98" t="s">
        <v>117</v>
      </c>
      <c r="B14" s="26"/>
      <c r="C14" s="28">
        <v>36</v>
      </c>
      <c r="D14" s="7">
        <f t="shared" si="0"/>
        <v>15</v>
      </c>
      <c r="F14" s="34"/>
      <c r="G14" s="7" t="str">
        <f t="shared" si="1"/>
        <v/>
      </c>
      <c r="I14" s="34">
        <v>35.5</v>
      </c>
      <c r="J14" s="7">
        <f t="shared" si="2"/>
        <v>14</v>
      </c>
      <c r="L14" s="34">
        <v>44.5</v>
      </c>
      <c r="M14" s="7">
        <f t="shared" si="3"/>
        <v>14</v>
      </c>
      <c r="O14" s="34">
        <v>42.5</v>
      </c>
      <c r="P14" s="7">
        <f t="shared" si="4"/>
        <v>14</v>
      </c>
      <c r="Q14" s="8"/>
      <c r="R14" s="29">
        <v>41.5</v>
      </c>
      <c r="S14" s="7">
        <f t="shared" si="5"/>
        <v>14</v>
      </c>
      <c r="T14" s="8"/>
      <c r="U14" s="34">
        <v>44.5</v>
      </c>
      <c r="V14" s="7">
        <f t="shared" si="6"/>
        <v>12</v>
      </c>
      <c r="W14" s="8"/>
      <c r="X14" s="34">
        <v>35.5</v>
      </c>
      <c r="Y14" s="7">
        <f t="shared" si="7"/>
        <v>13</v>
      </c>
      <c r="Z14" s="8"/>
      <c r="AA14" s="7">
        <v>15</v>
      </c>
      <c r="AB14" s="7">
        <v>0</v>
      </c>
      <c r="AC14" s="7">
        <v>14</v>
      </c>
      <c r="AD14" s="7">
        <v>14</v>
      </c>
      <c r="AE14" s="7">
        <v>14</v>
      </c>
      <c r="AF14" s="7">
        <v>14</v>
      </c>
      <c r="AG14" s="7">
        <v>12</v>
      </c>
      <c r="AH14" s="7">
        <v>13</v>
      </c>
      <c r="AI14" s="7"/>
      <c r="AJ14" s="36">
        <f t="shared" si="8"/>
        <v>57</v>
      </c>
      <c r="AK14" s="6">
        <v>10</v>
      </c>
      <c r="AL14" s="6">
        <f t="shared" si="9"/>
        <v>71</v>
      </c>
      <c r="AM14" s="6">
        <v>9</v>
      </c>
      <c r="AN14" s="6">
        <f t="shared" si="10"/>
        <v>84</v>
      </c>
      <c r="AO14" s="6">
        <v>8</v>
      </c>
      <c r="AQ14" s="6">
        <v>10980</v>
      </c>
      <c r="AS14" s="6">
        <v>10</v>
      </c>
      <c r="AT14" s="7" t="str">
        <v>Jessica Webster</v>
      </c>
    </row>
    <row r="15" spans="1:47" x14ac:dyDescent="0.2">
      <c r="A15" s="91" t="s">
        <v>118</v>
      </c>
      <c r="B15" s="26"/>
      <c r="C15" s="28">
        <v>34</v>
      </c>
      <c r="D15" s="7">
        <f t="shared" si="0"/>
        <v>16</v>
      </c>
      <c r="F15" s="34">
        <v>30</v>
      </c>
      <c r="G15" s="7">
        <f t="shared" si="1"/>
        <v>14</v>
      </c>
      <c r="I15" s="29">
        <v>36</v>
      </c>
      <c r="J15" s="7">
        <f t="shared" si="2"/>
        <v>13</v>
      </c>
      <c r="L15" s="34">
        <v>39</v>
      </c>
      <c r="M15" s="7">
        <f t="shared" si="3"/>
        <v>16</v>
      </c>
      <c r="O15" s="29">
        <v>33</v>
      </c>
      <c r="P15" s="7">
        <f t="shared" si="4"/>
        <v>17</v>
      </c>
      <c r="Q15" s="8"/>
      <c r="R15" s="29">
        <v>32</v>
      </c>
      <c r="S15" s="7">
        <f t="shared" si="5"/>
        <v>19</v>
      </c>
      <c r="T15" s="8"/>
      <c r="U15" s="29">
        <v>38</v>
      </c>
      <c r="V15" s="7">
        <f t="shared" si="6"/>
        <v>18</v>
      </c>
      <c r="W15" s="8"/>
      <c r="X15" s="29">
        <v>35</v>
      </c>
      <c r="Y15" s="7">
        <f t="shared" si="7"/>
        <v>14</v>
      </c>
      <c r="Z15" s="8"/>
      <c r="AA15" s="7">
        <v>16</v>
      </c>
      <c r="AB15" s="7">
        <v>14</v>
      </c>
      <c r="AC15" s="7">
        <v>13</v>
      </c>
      <c r="AD15" s="7">
        <v>16</v>
      </c>
      <c r="AE15" s="7">
        <v>17</v>
      </c>
      <c r="AF15" s="7">
        <v>19</v>
      </c>
      <c r="AG15" s="7">
        <v>18</v>
      </c>
      <c r="AH15" s="7">
        <v>14</v>
      </c>
      <c r="AI15" s="7"/>
      <c r="AJ15" s="36">
        <f t="shared" si="8"/>
        <v>70</v>
      </c>
      <c r="AK15" s="6">
        <v>7</v>
      </c>
      <c r="AL15" s="6">
        <f t="shared" si="9"/>
        <v>86</v>
      </c>
      <c r="AM15" s="6">
        <v>6</v>
      </c>
      <c r="AN15" s="6">
        <f t="shared" si="10"/>
        <v>100</v>
      </c>
      <c r="AO15" s="6">
        <v>6</v>
      </c>
      <c r="AQ15" s="6">
        <v>7660</v>
      </c>
      <c r="AS15" s="6">
        <v>7</v>
      </c>
      <c r="AT15" s="7" t="str">
        <v>Emily White</v>
      </c>
    </row>
    <row r="16" spans="1:47" x14ac:dyDescent="0.2">
      <c r="A16" s="97" t="s">
        <v>119</v>
      </c>
      <c r="B16" s="26"/>
      <c r="C16" s="28" t="s">
        <v>54</v>
      </c>
      <c r="D16" s="7" t="str">
        <f t="shared" si="0"/>
        <v/>
      </c>
      <c r="F16" s="34">
        <v>28</v>
      </c>
      <c r="G16" s="7">
        <f t="shared" si="1"/>
        <v>16</v>
      </c>
      <c r="I16" s="29">
        <v>36</v>
      </c>
      <c r="J16" s="7">
        <f t="shared" si="2"/>
        <v>13</v>
      </c>
      <c r="L16" s="34" t="s">
        <v>54</v>
      </c>
      <c r="M16" s="7" t="str">
        <f t="shared" si="3"/>
        <v/>
      </c>
      <c r="O16" s="29" t="s">
        <v>54</v>
      </c>
      <c r="P16" s="7" t="str">
        <f t="shared" si="4"/>
        <v/>
      </c>
      <c r="Q16" s="8"/>
      <c r="R16" s="29" t="s">
        <v>54</v>
      </c>
      <c r="S16" s="7" t="str">
        <f t="shared" si="5"/>
        <v/>
      </c>
      <c r="T16" s="8"/>
      <c r="U16" s="29">
        <v>40</v>
      </c>
      <c r="V16" s="7">
        <f t="shared" si="6"/>
        <v>15</v>
      </c>
      <c r="W16" s="8"/>
      <c r="X16" s="29">
        <v>32</v>
      </c>
      <c r="Y16" s="7">
        <f t="shared" si="7"/>
        <v>16</v>
      </c>
      <c r="Z16" s="8"/>
      <c r="AA16" s="7">
        <v>0</v>
      </c>
      <c r="AB16" s="7">
        <v>16</v>
      </c>
      <c r="AC16" s="7">
        <v>13</v>
      </c>
      <c r="AD16" s="7">
        <v>0</v>
      </c>
      <c r="AE16" s="7">
        <v>0</v>
      </c>
      <c r="AF16" s="7">
        <v>0</v>
      </c>
      <c r="AG16" s="7">
        <v>15</v>
      </c>
      <c r="AH16" s="7">
        <v>16</v>
      </c>
      <c r="AI16" s="7"/>
      <c r="AJ16" s="36">
        <f>IF(A16&gt;0,LARGE(AA16:AH16,1)+LARGE(AA16:AH16,2)+LARGE(AA16:AH16,3)+LARGE(AA16:AH16,4),0)</f>
        <v>60</v>
      </c>
      <c r="AK16" s="6">
        <v>9</v>
      </c>
      <c r="AL16" s="6">
        <f>IF(A16&gt;0,LARGE(AA16:AH16,1)+LARGE(AA16:AH16,2)+LARGE(AA16:AH16,3)+LARGE(AA16:AH16,4)+LARGE(AA16:AH16,5),0)</f>
        <v>60</v>
      </c>
      <c r="AM16" s="6">
        <v>10</v>
      </c>
      <c r="AN16" s="6">
        <f>IF(A16&gt;0,LARGE(AA16:AH16,1)+LARGE(AA16:AH16,2)+LARGE(AA16:AH16,3)+LARGE(AA16:AH16,4)+LARGE(AA16:AH16,5)+LARGE(AA16:AH16,6),0)</f>
        <v>60</v>
      </c>
      <c r="AO16" s="6">
        <v>10</v>
      </c>
      <c r="AQ16" s="6">
        <v>10100</v>
      </c>
      <c r="AS16" s="6">
        <v>9</v>
      </c>
      <c r="AT16" s="7" t="str">
        <v>Emmie Wilkins</v>
      </c>
    </row>
    <row r="17" spans="1:46" x14ac:dyDescent="0.2">
      <c r="A17" s="97" t="s">
        <v>120</v>
      </c>
      <c r="C17" s="28">
        <v>30</v>
      </c>
      <c r="D17" s="7">
        <f t="shared" si="0"/>
        <v>18</v>
      </c>
      <c r="F17" s="29">
        <v>26</v>
      </c>
      <c r="G17" s="7">
        <f t="shared" si="1"/>
        <v>18</v>
      </c>
      <c r="I17" s="34">
        <v>34</v>
      </c>
      <c r="J17" s="7">
        <f t="shared" si="2"/>
        <v>17</v>
      </c>
      <c r="L17" s="34" t="s">
        <v>54</v>
      </c>
      <c r="M17" s="7" t="str">
        <f t="shared" si="3"/>
        <v/>
      </c>
      <c r="O17" s="34">
        <v>23</v>
      </c>
      <c r="P17" s="7">
        <f t="shared" si="4"/>
        <v>19</v>
      </c>
      <c r="Q17" s="8"/>
      <c r="R17" s="29" t="s">
        <v>54</v>
      </c>
      <c r="S17" s="7" t="str">
        <f t="shared" si="5"/>
        <v/>
      </c>
      <c r="T17" s="8"/>
      <c r="U17" s="29">
        <v>38</v>
      </c>
      <c r="V17" s="7">
        <f t="shared" si="6"/>
        <v>18</v>
      </c>
      <c r="W17" s="8"/>
      <c r="X17" s="29">
        <v>31.5</v>
      </c>
      <c r="Y17" s="7">
        <f t="shared" si="7"/>
        <v>20</v>
      </c>
      <c r="Z17" s="8"/>
      <c r="AA17" s="7">
        <v>18</v>
      </c>
      <c r="AB17" s="7">
        <v>18</v>
      </c>
      <c r="AC17" s="7">
        <v>17</v>
      </c>
      <c r="AD17" s="7">
        <v>0</v>
      </c>
      <c r="AE17" s="7">
        <v>19</v>
      </c>
      <c r="AF17" s="7">
        <v>0</v>
      </c>
      <c r="AG17" s="7">
        <v>18</v>
      </c>
      <c r="AH17" s="7">
        <v>20</v>
      </c>
      <c r="AI17" s="7"/>
      <c r="AJ17" s="36">
        <f>IF(A17&gt;0,LARGE(AA17:AH17,1)+LARGE(AA17:AH17,2)+LARGE(AA17:AH17,3)+LARGE(AA17:AH17,4),0)</f>
        <v>75</v>
      </c>
      <c r="AK17" s="6">
        <v>4</v>
      </c>
      <c r="AL17" s="6">
        <f>IF(A17&gt;0,LARGE(AA17:AH17,1)+LARGE(AA17:AH17,2)+LARGE(AA17:AH17,3)+LARGE(AA17:AH17,4)+LARGE(AA17:AH17,5),0)</f>
        <v>93</v>
      </c>
      <c r="AM17" s="6">
        <v>3</v>
      </c>
      <c r="AN17" s="6">
        <f>IF(A17&gt;0,LARGE(AA17:AH17,1)+LARGE(AA17:AH17,2)+LARGE(AA17:AH17,3)+LARGE(AA17:AH17,4)+LARGE(AA17:AH17,5)+LARGE(AA17:AH17,6),0)</f>
        <v>110</v>
      </c>
      <c r="AO17" s="6">
        <v>3</v>
      </c>
      <c r="AQ17" s="6">
        <v>4330</v>
      </c>
      <c r="AS17" s="6">
        <v>4</v>
      </c>
      <c r="AT17" s="7" t="str">
        <v>Alicia Wilson</v>
      </c>
    </row>
    <row r="18" spans="1:46" x14ac:dyDescent="0.2">
      <c r="A18" s="97"/>
      <c r="B18" s="26"/>
      <c r="C18" s="89"/>
      <c r="D18" s="7" t="str">
        <f t="shared" si="0"/>
        <v/>
      </c>
      <c r="F18" s="29"/>
      <c r="G18" s="7" t="str">
        <f t="shared" si="1"/>
        <v/>
      </c>
      <c r="I18" s="29"/>
      <c r="J18" s="7" t="str">
        <f t="shared" si="2"/>
        <v/>
      </c>
      <c r="L18" s="34"/>
      <c r="M18" s="7" t="str">
        <f t="shared" si="3"/>
        <v/>
      </c>
      <c r="O18" s="34"/>
      <c r="P18" s="7" t="str">
        <f t="shared" si="4"/>
        <v/>
      </c>
      <c r="Q18" s="8"/>
      <c r="R18" s="29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>IF(A18&gt;0,LARGE(AA18:AH18,1)+LARGE(AA18:AH18,2)+LARGE(AA18:AH18,3)+LARGE(AA18:AH18,4),0)</f>
        <v>0</v>
      </c>
      <c r="AK18" s="6">
        <v>0</v>
      </c>
      <c r="AL18" s="6">
        <f>IF(A18&gt;0,LARGE(AA18:AH18,1)+LARGE(AA18:AH18,2)+LARGE(AA18:AH18,3)+LARGE(AA18:AH18,4)+LARGE(AA18:AH18,5),0)</f>
        <v>0</v>
      </c>
      <c r="AM18" s="6">
        <v>0</v>
      </c>
      <c r="AN18" s="6">
        <f>IF(A18&gt;0,LARGE(AA18:AH18,1)+LARGE(AA18:AH18,2)+LARGE(AA18:AH18,3)+LARGE(AA18:AH18,4)+LARGE(AA18:AH18,5)+LARGE(AA18:AH18,6),0)</f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98"/>
      <c r="B19" s="26"/>
      <c r="C19" s="28"/>
      <c r="D19" s="7" t="str">
        <f t="shared" si="0"/>
        <v/>
      </c>
      <c r="F19" s="29"/>
      <c r="G19" s="7" t="str">
        <f t="shared" si="1"/>
        <v/>
      </c>
      <c r="I19" s="34"/>
      <c r="J19" s="7" t="str">
        <f t="shared" si="2"/>
        <v/>
      </c>
      <c r="L19" s="29"/>
      <c r="M19" s="7" t="str">
        <f t="shared" si="3"/>
        <v/>
      </c>
      <c r="O19" s="34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>IF(A19&gt;0,LARGE(AA19:AH19,1)+LARGE(AA19:AH19,2)+LARGE(AA19:AH19,3)+LARGE(AA19:AH19,4),0)</f>
        <v>0</v>
      </c>
      <c r="AK19" s="6">
        <v>0</v>
      </c>
      <c r="AL19" s="6">
        <f>IF(A19&gt;0,LARGE(AA19:AH19,1)+LARGE(AA19:AH19,2)+LARGE(AA19:AH19,3)+LARGE(AA19:AH19,4)+LARGE(AA19:AH19,5),0)</f>
        <v>0</v>
      </c>
      <c r="AM19" s="6">
        <v>0</v>
      </c>
      <c r="AN19" s="6">
        <f>IF(A19&gt;0,LARGE(AA19:AH19,1)+LARGE(AA19:AH19,2)+LARGE(AA19:AH19,3)+LARGE(AA19:AH19,4)+LARGE(AA19:AH19,5)+LARGE(AA19:AH19,6),0)</f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93"/>
      <c r="B20" s="26"/>
      <c r="C20" s="28"/>
      <c r="D20" s="7" t="str">
        <f t="shared" si="0"/>
        <v/>
      </c>
      <c r="F20" s="29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29"/>
      <c r="P20" s="7" t="str">
        <f t="shared" si="4"/>
        <v/>
      </c>
      <c r="Q20" s="8"/>
      <c r="R20" s="29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97"/>
      <c r="B21" s="26"/>
      <c r="C21" s="89"/>
      <c r="D21" s="7" t="str">
        <f t="shared" si="0"/>
        <v/>
      </c>
      <c r="F21" s="34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93"/>
      <c r="C22" s="28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8"/>
      <c r="C23" s="28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34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1"/>
      <c r="C24" s="28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34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1"/>
      <c r="C25" s="28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102" t="s">
        <v>23</v>
      </c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1"/>
      <c r="C26" s="28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34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8"/>
      <c r="C27" s="28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1"/>
      <c r="C28" s="28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8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34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AT1:AT65349 J1:K2 M1:N2 P1:Q2 S1:T2 V1:W2 Y1:Z2 G1:H2 D1:E2 D4:E65349 Y4:Z65349 G4:H65349 J4:K65349 M4:N65349 P4:Q65349 S4:T65349 V4:W65349">
    <cfRule type="cellIs" dxfId="23" priority="1" stopIfTrue="1" operator="equal">
      <formula>18</formula>
    </cfRule>
    <cfRule type="cellIs" dxfId="22" priority="2" stopIfTrue="1" operator="equal">
      <formula>19</formula>
    </cfRule>
    <cfRule type="cellIs" dxfId="21" priority="3" stopIfTrue="1" operator="equal">
      <formula>20</formula>
    </cfRule>
  </conditionalFormatting>
  <conditionalFormatting sqref="E3 H3 K3 N3 Q3 T3 W3">
    <cfRule type="cellIs" dxfId="20" priority="4" stopIfTrue="1" operator="equal">
      <formula>18</formula>
    </cfRule>
    <cfRule type="cellIs" dxfId="19" priority="5" stopIfTrue="1" operator="equal">
      <formula>19</formula>
    </cfRule>
    <cfRule type="cellIs" dxfId="18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autoPageBreaks="0"/>
  </sheetPr>
  <dimension ref="A1:AU51"/>
  <sheetViews>
    <sheetView workbookViewId="0">
      <selection activeCell="C12" sqref="C12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HC A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4" t="str">
        <f>Leaderboards!D27</f>
        <v>Isle of Purbeck</v>
      </c>
      <c r="D3" s="135"/>
      <c r="E3" s="19"/>
      <c r="F3" s="134" t="str">
        <f>Leaderboards!D28</f>
        <v>Wessex</v>
      </c>
      <c r="G3" s="135"/>
      <c r="H3" s="19"/>
      <c r="I3" s="134" t="str">
        <f>Leaderboards!D29</f>
        <v>Stur Marshall</v>
      </c>
      <c r="J3" s="135"/>
      <c r="K3" s="19"/>
      <c r="L3" s="134" t="str">
        <f>Leaderboards!D30</f>
        <v>Highcliffe Castle</v>
      </c>
      <c r="M3" s="135"/>
      <c r="N3" s="19"/>
      <c r="O3" s="134" t="str">
        <f>Leaderboards!D31</f>
        <v>Ferndown Forest</v>
      </c>
      <c r="P3" s="135"/>
      <c r="Q3" s="19"/>
      <c r="R3" s="134" t="str">
        <f>Leaderboards!D32</f>
        <v>Crane Valley</v>
      </c>
      <c r="S3" s="135"/>
      <c r="T3" s="19"/>
      <c r="U3" s="134" t="str">
        <f>Leaderboards!D33</f>
        <v>Canford School</v>
      </c>
      <c r="V3" s="135"/>
      <c r="W3" s="19"/>
      <c r="X3" s="134" t="str">
        <f>Leaderboards!D34</f>
        <v>Stur Marshall</v>
      </c>
      <c r="Y3" s="13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96" t="s">
        <v>14</v>
      </c>
      <c r="AK3" s="96" t="s">
        <v>15</v>
      </c>
      <c r="AL3" s="96" t="s">
        <v>16</v>
      </c>
      <c r="AM3" s="96" t="s">
        <v>15</v>
      </c>
      <c r="AN3" s="96" t="s">
        <v>17</v>
      </c>
      <c r="AO3" s="96" t="s">
        <v>15</v>
      </c>
      <c r="AP3" s="96"/>
      <c r="AQ3" s="96" t="s">
        <v>18</v>
      </c>
      <c r="AR3" s="96"/>
      <c r="AS3" s="96" t="s">
        <v>19</v>
      </c>
      <c r="AT3" s="35"/>
      <c r="AU3" s="96"/>
    </row>
    <row r="4" spans="1:47" ht="14.25" x14ac:dyDescent="0.2">
      <c r="A4" s="20"/>
      <c r="B4" s="21"/>
      <c r="C4" s="22" t="str">
        <f>Leaderboards!E47</f>
        <v>Nett</v>
      </c>
      <c r="D4" s="23" t="s">
        <v>21</v>
      </c>
      <c r="E4" s="24"/>
      <c r="F4" s="22" t="str">
        <f>C4</f>
        <v>Nett</v>
      </c>
      <c r="G4" s="23" t="s">
        <v>21</v>
      </c>
      <c r="H4" s="24"/>
      <c r="I4" s="22" t="str">
        <f>C4</f>
        <v>Nett</v>
      </c>
      <c r="J4" s="23" t="s">
        <v>21</v>
      </c>
      <c r="K4" s="24"/>
      <c r="L4" s="22" t="str">
        <f>C4</f>
        <v>Nett</v>
      </c>
      <c r="M4" s="23" t="s">
        <v>21</v>
      </c>
      <c r="N4" s="24"/>
      <c r="O4" s="22" t="str">
        <f>C4</f>
        <v>Nett</v>
      </c>
      <c r="P4" s="23" t="s">
        <v>21</v>
      </c>
      <c r="Q4" s="24"/>
      <c r="R4" s="22" t="str">
        <f>C4</f>
        <v>Nett</v>
      </c>
      <c r="S4" s="23" t="s">
        <v>21</v>
      </c>
      <c r="T4" s="24"/>
      <c r="U4" s="22" t="str">
        <f>C4</f>
        <v>Nett</v>
      </c>
      <c r="V4" s="23" t="s">
        <v>21</v>
      </c>
      <c r="W4" s="24"/>
      <c r="X4" s="22" t="str">
        <f>C4</f>
        <v>Nett</v>
      </c>
      <c r="Y4" s="23" t="s">
        <v>21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122</v>
      </c>
      <c r="B6" s="26"/>
      <c r="C6" s="89">
        <v>50</v>
      </c>
      <c r="D6" s="7">
        <f t="shared" ref="D6:D51" si="0">IF(AND(ISNUMBER(C6),C6&gt;0),MAX(1,IF(ISNUMBER(C6),21-RANK(C6,C$6:C$51,TRUE),0)),"")</f>
        <v>9</v>
      </c>
      <c r="F6" s="102" t="s">
        <v>54</v>
      </c>
      <c r="G6" s="7" t="str">
        <f t="shared" ref="G6:G51" si="1">IF(AND(ISNUMBER(F6),F6&gt;0),MAX(1,IF(ISNUMBER(F6),21-RANK(F6,F$6:F$51,TRUE),0)),"")</f>
        <v/>
      </c>
      <c r="I6" s="29">
        <v>46</v>
      </c>
      <c r="J6" s="7">
        <f t="shared" ref="J6:J51" si="2">IF(AND(ISNUMBER(I6),I6&gt;0),MAX(1,IF(ISNUMBER(I6),21-RANK(I6,I$6:I$51,TRUE),0)),"")</f>
        <v>13</v>
      </c>
      <c r="L6" s="34" t="s">
        <v>54</v>
      </c>
      <c r="M6" s="7" t="str">
        <f t="shared" ref="M6:M51" si="3">IF(AND(ISNUMBER(L6),L6&gt;0),MAX(1,IF(ISNUMBER(L6),21-RANK(L6,L$6:L$51,TRUE),0)),"")</f>
        <v/>
      </c>
      <c r="O6" s="29">
        <v>45</v>
      </c>
      <c r="P6" s="7">
        <f t="shared" ref="P6:P51" si="4">IF(AND(ISNUMBER(O6),O6&gt;0),MAX(1,IF(ISNUMBER(O6),21-RANK(O6,O$6:O$51,TRUE),0)),"")</f>
        <v>10</v>
      </c>
      <c r="Q6" s="8"/>
      <c r="R6" s="29">
        <v>48</v>
      </c>
      <c r="S6" s="7">
        <f t="shared" ref="S6:S51" si="5">IF(AND(ISNUMBER(R6),R6&gt;0),MAX(1,IF(ISNUMBER(R6),21-RANK(R6,R$6:R$51,TRUE),0)),"")</f>
        <v>13</v>
      </c>
      <c r="T6" s="8"/>
      <c r="U6" s="102" t="s">
        <v>54</v>
      </c>
      <c r="V6" s="7" t="str">
        <f t="shared" ref="V6:V51" si="6">IF(AND(ISNUMBER(U6),U6&gt;0),MAX(1,IF(ISNUMBER(U6),21-RANK(U6,U$6:U$51,TRUE),0)),"")</f>
        <v/>
      </c>
      <c r="W6" s="8"/>
      <c r="X6" s="102" t="s">
        <v>54</v>
      </c>
      <c r="Y6" s="7" t="str">
        <f t="shared" ref="Y6:Y51" si="7">IF(AND(ISNUMBER(X6),X6&gt;0),MAX(1,IF(ISNUMBER(X6),21-RANK(X6,X$6:X$51,TRUE),0)),"")</f>
        <v/>
      </c>
      <c r="Z6" s="8"/>
      <c r="AA6" s="7">
        <f t="array" ref="AA6:AA50">IF(ISNUMBER(D6:D50),D6:D50,0)</f>
        <v>9</v>
      </c>
      <c r="AB6" s="7">
        <f t="array" ref="AB6:AB50">IF(ISNUMBER(G6:G50),G6:G50,0)</f>
        <v>0</v>
      </c>
      <c r="AC6" s="7">
        <f t="array" ref="AC6:AC50">IF(ISNUMBER(J6:J50),J6:J50,0)</f>
        <v>13</v>
      </c>
      <c r="AD6" s="7">
        <f t="array" ref="AD6:AD50">IF(ISNUMBER(M6:M50),M6:M50,0)</f>
        <v>0</v>
      </c>
      <c r="AE6" s="7">
        <f t="array" ref="AE6:AE50">IF(ISNUMBER(P6:P50),P6:P50,0)</f>
        <v>10</v>
      </c>
      <c r="AF6" s="7">
        <f t="array" ref="AF6:AF50">IF(ISNUMBER(S6:S50),S6:S50,0)</f>
        <v>13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 t="shared" ref="AJ6:AJ51" si="8">IF(A6&gt;0,LARGE(AA6:AH6,1)+LARGE(AA6:AH6,2)+LARGE(AA6:AH6,3)+LARGE(AA6:AH6,4),0)</f>
        <v>45</v>
      </c>
      <c r="AK6" s="6">
        <f t="array" ref="AK6:AK50">IF(AJ6:AJ50&gt;0,RANK(AJ6:AJ50,AJ$6:AJ$50),0)</f>
        <v>12</v>
      </c>
      <c r="AL6" s="6">
        <f t="shared" ref="AL6:AL50" si="9">IF(A6&gt;0,LARGE(AA6:AH6,1)+LARGE(AA6:AH6,2)+LARGE(AA6:AH6,3)+LARGE(AA6:AH6,4)+LARGE(AA6:AH6,5),0)</f>
        <v>45</v>
      </c>
      <c r="AM6" s="6">
        <f t="array" ref="AM6:AM50">IF(AL6:AL50&gt;0,RANK(AL6:AL50,AL$6:AL$50),0)</f>
        <v>12</v>
      </c>
      <c r="AN6" s="6">
        <f t="shared" ref="AN6:AN50" si="10">IF(A6&gt;0,LARGE(AA6:AH6,1)+LARGE(AA6:AH6,2)+LARGE(AA6:AH6,3)+LARGE(AA6:AH6,4)+LARGE(AA6:AH6,5)+LARGE(AA6:AH6,6),0)</f>
        <v>45</v>
      </c>
      <c r="AO6" s="6">
        <f t="array" ref="AO6:AO50">IF(AN6:AN50&gt;0,RANK(AN6:AN50,AN$6:AN$50),0)</f>
        <v>12</v>
      </c>
      <c r="AQ6" s="6">
        <f t="array" ref="AQ6:AQ50">IF(AK6:AK50&gt;0,(AK6:AK50*1000)+(AM6:AM50*100)+(AO6:AO50*10),1000000)</f>
        <v>13320</v>
      </c>
      <c r="AS6" s="6">
        <f t="array" ref="AS6:AS50">IF(AQ6:AQ50&lt;1000000,RANK(AQ6:AQ50,AQ$6:AQ$50,1),"")</f>
        <v>12</v>
      </c>
      <c r="AT6" s="7" t="str">
        <f t="array" ref="AT6:AT50">IF(A6:A50&lt;&gt;"",A6:A50,"")</f>
        <v>Oakley- James Clare</v>
      </c>
    </row>
    <row r="7" spans="1:47" x14ac:dyDescent="0.2">
      <c r="A7" s="91" t="s">
        <v>123</v>
      </c>
      <c r="B7" s="26"/>
      <c r="C7" s="28">
        <v>30.5</v>
      </c>
      <c r="D7" s="7">
        <f t="shared" si="0"/>
        <v>16</v>
      </c>
      <c r="F7" s="90">
        <v>31.5</v>
      </c>
      <c r="G7" s="7">
        <f t="shared" si="1"/>
        <v>17</v>
      </c>
      <c r="I7" s="29">
        <v>28.5</v>
      </c>
      <c r="J7" s="7">
        <f t="shared" si="2"/>
        <v>20</v>
      </c>
      <c r="L7" s="29" t="s">
        <v>54</v>
      </c>
      <c r="M7" s="7" t="str">
        <f t="shared" si="3"/>
        <v/>
      </c>
      <c r="O7" s="29">
        <v>26.5</v>
      </c>
      <c r="P7" s="7">
        <f t="shared" si="4"/>
        <v>18</v>
      </c>
      <c r="Q7" s="8"/>
      <c r="R7" s="29" t="s">
        <v>54</v>
      </c>
      <c r="S7" s="7" t="str">
        <f t="shared" si="5"/>
        <v/>
      </c>
      <c r="T7" s="8"/>
      <c r="U7" s="34">
        <v>36</v>
      </c>
      <c r="V7" s="7">
        <f t="shared" si="6"/>
        <v>17</v>
      </c>
      <c r="W7" s="8"/>
      <c r="X7" s="102">
        <v>31.5</v>
      </c>
      <c r="Y7" s="7">
        <f t="shared" si="7"/>
        <v>17</v>
      </c>
      <c r="Z7" s="8"/>
      <c r="AA7" s="7">
        <v>16</v>
      </c>
      <c r="AB7" s="7">
        <v>17</v>
      </c>
      <c r="AC7" s="7">
        <v>20</v>
      </c>
      <c r="AD7" s="7">
        <v>0</v>
      </c>
      <c r="AE7" s="7">
        <v>18</v>
      </c>
      <c r="AF7" s="7">
        <v>0</v>
      </c>
      <c r="AG7" s="7">
        <v>17</v>
      </c>
      <c r="AH7" s="7">
        <v>17</v>
      </c>
      <c r="AI7" s="7"/>
      <c r="AJ7" s="36">
        <f t="shared" si="8"/>
        <v>72</v>
      </c>
      <c r="AK7" s="6">
        <v>5</v>
      </c>
      <c r="AL7" s="6">
        <f t="shared" si="9"/>
        <v>89</v>
      </c>
      <c r="AM7" s="6">
        <v>4</v>
      </c>
      <c r="AN7" s="6">
        <f t="shared" si="10"/>
        <v>105</v>
      </c>
      <c r="AO7" s="6">
        <v>4</v>
      </c>
      <c r="AQ7" s="6">
        <v>5440</v>
      </c>
      <c r="AS7" s="6">
        <v>5</v>
      </c>
      <c r="AT7" s="7" t="str">
        <v>Oliver Clegg</v>
      </c>
    </row>
    <row r="8" spans="1:47" x14ac:dyDescent="0.2">
      <c r="A8" s="27" t="s">
        <v>124</v>
      </c>
      <c r="B8" s="26"/>
      <c r="C8" s="28">
        <v>30</v>
      </c>
      <c r="D8" s="7">
        <f t="shared" si="0"/>
        <v>18</v>
      </c>
      <c r="F8" s="90">
        <v>27</v>
      </c>
      <c r="G8" s="7">
        <f t="shared" si="1"/>
        <v>20</v>
      </c>
      <c r="I8" s="29" t="s">
        <v>54</v>
      </c>
      <c r="J8" s="7" t="str">
        <f t="shared" si="2"/>
        <v/>
      </c>
      <c r="L8" s="34">
        <v>43</v>
      </c>
      <c r="M8" s="7">
        <f t="shared" si="3"/>
        <v>12</v>
      </c>
      <c r="O8" s="29">
        <v>26</v>
      </c>
      <c r="P8" s="7">
        <f t="shared" si="4"/>
        <v>20</v>
      </c>
      <c r="Q8" s="8"/>
      <c r="R8" s="34">
        <v>30</v>
      </c>
      <c r="S8" s="7">
        <f t="shared" si="5"/>
        <v>18</v>
      </c>
      <c r="T8" s="8"/>
      <c r="U8" s="29">
        <v>35</v>
      </c>
      <c r="V8" s="7">
        <f t="shared" si="6"/>
        <v>19</v>
      </c>
      <c r="W8" s="8"/>
      <c r="X8" s="34">
        <v>33</v>
      </c>
      <c r="Y8" s="7">
        <f t="shared" si="7"/>
        <v>14</v>
      </c>
      <c r="Z8" s="8"/>
      <c r="AA8" s="7">
        <v>18</v>
      </c>
      <c r="AB8" s="7">
        <v>20</v>
      </c>
      <c r="AC8" s="7">
        <v>0</v>
      </c>
      <c r="AD8" s="7">
        <v>12</v>
      </c>
      <c r="AE8" s="7">
        <v>20</v>
      </c>
      <c r="AF8" s="7">
        <v>18</v>
      </c>
      <c r="AG8" s="7">
        <v>19</v>
      </c>
      <c r="AH8" s="7">
        <v>14</v>
      </c>
      <c r="AI8" s="7"/>
      <c r="AJ8" s="36">
        <f t="shared" si="8"/>
        <v>77</v>
      </c>
      <c r="AK8" s="6">
        <v>2</v>
      </c>
      <c r="AL8" s="6">
        <f t="shared" si="9"/>
        <v>95</v>
      </c>
      <c r="AM8" s="6">
        <v>1</v>
      </c>
      <c r="AN8" s="6">
        <f t="shared" si="10"/>
        <v>109</v>
      </c>
      <c r="AO8" s="6">
        <v>3</v>
      </c>
      <c r="AQ8" s="6">
        <v>2130</v>
      </c>
      <c r="AS8" s="6">
        <v>2</v>
      </c>
      <c r="AT8" s="7" t="str">
        <v>James Filsell</v>
      </c>
    </row>
    <row r="9" spans="1:47" x14ac:dyDescent="0.2">
      <c r="A9" s="27" t="s">
        <v>125</v>
      </c>
      <c r="B9" s="26"/>
      <c r="C9" s="28">
        <v>39</v>
      </c>
      <c r="D9" s="7">
        <f t="shared" si="0"/>
        <v>13</v>
      </c>
      <c r="F9" s="34">
        <v>29</v>
      </c>
      <c r="G9" s="7">
        <f t="shared" si="1"/>
        <v>19</v>
      </c>
      <c r="I9" s="29">
        <v>30</v>
      </c>
      <c r="J9" s="7">
        <f t="shared" si="2"/>
        <v>18</v>
      </c>
      <c r="L9" s="34">
        <v>36</v>
      </c>
      <c r="M9" s="7">
        <f t="shared" si="3"/>
        <v>19</v>
      </c>
      <c r="O9" s="29">
        <v>28</v>
      </c>
      <c r="P9" s="7">
        <f t="shared" si="4"/>
        <v>17</v>
      </c>
      <c r="Q9" s="8"/>
      <c r="R9" s="34">
        <v>25</v>
      </c>
      <c r="S9" s="7">
        <f t="shared" si="5"/>
        <v>19</v>
      </c>
      <c r="T9" s="8"/>
      <c r="U9" s="34">
        <v>39.5</v>
      </c>
      <c r="V9" s="7">
        <f t="shared" si="6"/>
        <v>15</v>
      </c>
      <c r="W9" s="8"/>
      <c r="X9" s="34">
        <v>29</v>
      </c>
      <c r="Y9" s="7">
        <f t="shared" si="7"/>
        <v>19</v>
      </c>
      <c r="Z9" s="8"/>
      <c r="AA9" s="7">
        <v>13</v>
      </c>
      <c r="AB9" s="7">
        <v>19</v>
      </c>
      <c r="AC9" s="7">
        <v>18</v>
      </c>
      <c r="AD9" s="7">
        <v>19</v>
      </c>
      <c r="AE9" s="7">
        <v>17</v>
      </c>
      <c r="AF9" s="7">
        <v>19</v>
      </c>
      <c r="AG9" s="7">
        <v>15</v>
      </c>
      <c r="AH9" s="7">
        <v>19</v>
      </c>
      <c r="AI9" s="7"/>
      <c r="AJ9" s="36">
        <f t="shared" si="8"/>
        <v>76</v>
      </c>
      <c r="AK9" s="6">
        <v>3</v>
      </c>
      <c r="AL9" s="6">
        <f t="shared" si="9"/>
        <v>94</v>
      </c>
      <c r="AM9" s="6">
        <v>3</v>
      </c>
      <c r="AN9" s="6">
        <f t="shared" si="10"/>
        <v>111</v>
      </c>
      <c r="AO9" s="6">
        <v>2</v>
      </c>
      <c r="AQ9" s="6">
        <v>3320</v>
      </c>
      <c r="AS9" s="6">
        <v>3</v>
      </c>
      <c r="AT9" s="7" t="str">
        <v>Luke Hare</v>
      </c>
    </row>
    <row r="10" spans="1:47" x14ac:dyDescent="0.2">
      <c r="A10" s="27" t="s">
        <v>44</v>
      </c>
      <c r="B10" s="26"/>
      <c r="C10" s="89">
        <v>39.5</v>
      </c>
      <c r="D10" s="7">
        <f t="shared" si="0"/>
        <v>12</v>
      </c>
      <c r="F10" s="102" t="s">
        <v>54</v>
      </c>
      <c r="G10" s="7" t="str">
        <f t="shared" si="1"/>
        <v/>
      </c>
      <c r="I10" s="34">
        <v>30</v>
      </c>
      <c r="J10" s="7">
        <f t="shared" si="2"/>
        <v>18</v>
      </c>
      <c r="L10" s="34">
        <v>37</v>
      </c>
      <c r="M10" s="7">
        <f t="shared" si="3"/>
        <v>17</v>
      </c>
      <c r="O10" s="34">
        <v>33.5</v>
      </c>
      <c r="P10" s="7">
        <f t="shared" si="4"/>
        <v>13</v>
      </c>
      <c r="Q10" s="8"/>
      <c r="R10" s="29">
        <v>31.5</v>
      </c>
      <c r="S10" s="7">
        <f t="shared" si="5"/>
        <v>16</v>
      </c>
      <c r="T10" s="8"/>
      <c r="U10" s="34">
        <v>39.5</v>
      </c>
      <c r="V10" s="7">
        <f t="shared" si="6"/>
        <v>15</v>
      </c>
      <c r="W10" s="8"/>
      <c r="X10" s="29">
        <v>32.5</v>
      </c>
      <c r="Y10" s="7">
        <f t="shared" si="7"/>
        <v>15</v>
      </c>
      <c r="Z10" s="8"/>
      <c r="AA10" s="7">
        <v>12</v>
      </c>
      <c r="AB10" s="7">
        <v>0</v>
      </c>
      <c r="AC10" s="7">
        <v>18</v>
      </c>
      <c r="AD10" s="7">
        <v>17</v>
      </c>
      <c r="AE10" s="7">
        <v>13</v>
      </c>
      <c r="AF10" s="7">
        <v>16</v>
      </c>
      <c r="AG10" s="7">
        <v>15</v>
      </c>
      <c r="AH10" s="7">
        <v>15</v>
      </c>
      <c r="AI10" s="7"/>
      <c r="AJ10" s="36">
        <f t="shared" si="8"/>
        <v>66</v>
      </c>
      <c r="AK10" s="6">
        <v>8</v>
      </c>
      <c r="AL10" s="6">
        <f t="shared" si="9"/>
        <v>81</v>
      </c>
      <c r="AM10" s="6">
        <v>7</v>
      </c>
      <c r="AN10" s="6">
        <f t="shared" si="10"/>
        <v>94</v>
      </c>
      <c r="AO10" s="6">
        <v>6</v>
      </c>
      <c r="AQ10" s="6">
        <v>8760</v>
      </c>
      <c r="AS10" s="6">
        <v>8</v>
      </c>
      <c r="AT10" s="7" t="str">
        <v>Reece Higgins</v>
      </c>
    </row>
    <row r="11" spans="1:47" x14ac:dyDescent="0.2">
      <c r="A11" s="27" t="s">
        <v>126</v>
      </c>
      <c r="B11" s="26"/>
      <c r="C11" s="89">
        <v>47.5</v>
      </c>
      <c r="D11" s="7">
        <f t="shared" si="0"/>
        <v>10</v>
      </c>
      <c r="F11" s="29">
        <v>34.5</v>
      </c>
      <c r="G11" s="7">
        <f>IF(AND(ISNUMBER(F11),F11&gt;0),MAX(1,IF(ISNUMBER(F11),21-RANK(F11,F$6:F$51,TRUE),0)),"")</f>
        <v>16</v>
      </c>
      <c r="I11" s="34" t="s">
        <v>54</v>
      </c>
      <c r="J11" s="7" t="str">
        <f t="shared" si="2"/>
        <v/>
      </c>
      <c r="L11" s="29">
        <v>39.5</v>
      </c>
      <c r="M11" s="7">
        <f t="shared" si="3"/>
        <v>15</v>
      </c>
      <c r="O11" s="29" t="s">
        <v>54</v>
      </c>
      <c r="P11" s="7" t="str">
        <f t="shared" si="4"/>
        <v/>
      </c>
      <c r="Q11" s="8"/>
      <c r="R11" s="29">
        <v>24.5</v>
      </c>
      <c r="S11" s="7">
        <f t="shared" si="5"/>
        <v>20</v>
      </c>
      <c r="T11" s="8"/>
      <c r="U11" s="29">
        <v>35.5</v>
      </c>
      <c r="V11" s="7">
        <f t="shared" si="6"/>
        <v>18</v>
      </c>
      <c r="W11" s="8"/>
      <c r="X11" s="29">
        <v>34</v>
      </c>
      <c r="Y11" s="7">
        <f t="shared" si="7"/>
        <v>13</v>
      </c>
      <c r="Z11" s="8"/>
      <c r="AA11" s="7">
        <v>10</v>
      </c>
      <c r="AB11" s="7">
        <v>16</v>
      </c>
      <c r="AC11" s="7">
        <v>0</v>
      </c>
      <c r="AD11" s="7">
        <v>15</v>
      </c>
      <c r="AE11" s="7">
        <v>0</v>
      </c>
      <c r="AF11" s="7">
        <v>20</v>
      </c>
      <c r="AG11" s="7">
        <v>18</v>
      </c>
      <c r="AH11" s="7">
        <v>13</v>
      </c>
      <c r="AI11" s="7"/>
      <c r="AJ11" s="36">
        <f t="shared" si="8"/>
        <v>69</v>
      </c>
      <c r="AK11" s="6">
        <v>6</v>
      </c>
      <c r="AL11" s="6">
        <f t="shared" si="9"/>
        <v>82</v>
      </c>
      <c r="AM11" s="6">
        <v>6</v>
      </c>
      <c r="AN11" s="6">
        <f t="shared" si="10"/>
        <v>92</v>
      </c>
      <c r="AO11" s="6">
        <v>7</v>
      </c>
      <c r="AQ11" s="6">
        <v>6670</v>
      </c>
      <c r="AS11" s="6">
        <v>6</v>
      </c>
      <c r="AT11" s="7" t="str">
        <v>Will Marshall</v>
      </c>
    </row>
    <row r="12" spans="1:47" x14ac:dyDescent="0.2">
      <c r="A12" s="27" t="s">
        <v>127</v>
      </c>
      <c r="B12" s="26"/>
      <c r="C12" s="28">
        <v>30</v>
      </c>
      <c r="D12" s="7">
        <f t="shared" si="0"/>
        <v>18</v>
      </c>
      <c r="F12" s="29">
        <v>35</v>
      </c>
      <c r="G12" s="7">
        <f>IF(AND(ISNUMBER(F12),F12&gt;0),MAX(1,IF(ISNUMBER(F12),21-RANK(F12,F$6:F$51,TRUE),0)),"")</f>
        <v>15</v>
      </c>
      <c r="I12" s="29">
        <v>31</v>
      </c>
      <c r="J12" s="7">
        <f t="shared" si="2"/>
        <v>15</v>
      </c>
      <c r="L12" s="29">
        <v>34</v>
      </c>
      <c r="M12" s="7">
        <f t="shared" si="3"/>
        <v>20</v>
      </c>
      <c r="O12" s="34">
        <v>26</v>
      </c>
      <c r="P12" s="7">
        <f t="shared" si="4"/>
        <v>20</v>
      </c>
      <c r="Q12" s="8"/>
      <c r="R12" s="90">
        <v>31</v>
      </c>
      <c r="S12" s="7">
        <f t="shared" si="5"/>
        <v>17</v>
      </c>
      <c r="T12" s="8"/>
      <c r="U12" s="34">
        <v>33</v>
      </c>
      <c r="V12" s="7">
        <f t="shared" si="6"/>
        <v>20</v>
      </c>
      <c r="W12" s="8"/>
      <c r="X12" s="34">
        <v>31.5</v>
      </c>
      <c r="Y12" s="7">
        <f t="shared" si="7"/>
        <v>17</v>
      </c>
      <c r="Z12" s="8"/>
      <c r="AA12" s="7">
        <v>18</v>
      </c>
      <c r="AB12" s="7">
        <v>15</v>
      </c>
      <c r="AC12" s="7">
        <v>15</v>
      </c>
      <c r="AD12" s="7">
        <v>20</v>
      </c>
      <c r="AE12" s="7">
        <v>20</v>
      </c>
      <c r="AF12" s="7">
        <v>17</v>
      </c>
      <c r="AG12" s="7">
        <v>20</v>
      </c>
      <c r="AH12" s="7">
        <v>17</v>
      </c>
      <c r="AI12" s="7"/>
      <c r="AJ12" s="36">
        <f t="shared" si="8"/>
        <v>78</v>
      </c>
      <c r="AK12" s="6">
        <v>1</v>
      </c>
      <c r="AL12" s="6">
        <f t="shared" si="9"/>
        <v>95</v>
      </c>
      <c r="AM12" s="6">
        <v>1</v>
      </c>
      <c r="AN12" s="6">
        <f t="shared" si="10"/>
        <v>112</v>
      </c>
      <c r="AO12" s="6">
        <v>1</v>
      </c>
      <c r="AQ12" s="6">
        <v>1110</v>
      </c>
      <c r="AS12" s="6">
        <v>1</v>
      </c>
      <c r="AT12" s="7" t="str">
        <v>Ryan Murphy</v>
      </c>
    </row>
    <row r="13" spans="1:47" ht="12" customHeight="1" x14ac:dyDescent="0.2">
      <c r="A13" s="27" t="s">
        <v>128</v>
      </c>
      <c r="B13" s="26"/>
      <c r="C13" s="89">
        <v>29.5</v>
      </c>
      <c r="D13" s="7">
        <f t="shared" si="0"/>
        <v>20</v>
      </c>
      <c r="F13" s="102" t="s">
        <v>54</v>
      </c>
      <c r="G13" s="7" t="str">
        <f t="shared" si="1"/>
        <v/>
      </c>
      <c r="I13" s="90" t="s">
        <v>54</v>
      </c>
      <c r="J13" s="7" t="str">
        <f t="shared" si="2"/>
        <v/>
      </c>
      <c r="L13" s="90">
        <v>39.5</v>
      </c>
      <c r="M13" s="7">
        <f t="shared" si="3"/>
        <v>15</v>
      </c>
      <c r="O13" s="34">
        <v>31.5</v>
      </c>
      <c r="P13" s="7">
        <f t="shared" si="4"/>
        <v>14</v>
      </c>
      <c r="Q13" s="8"/>
      <c r="R13" s="90" t="s">
        <v>54</v>
      </c>
      <c r="S13" s="7" t="str">
        <f t="shared" si="5"/>
        <v/>
      </c>
      <c r="T13" s="8"/>
      <c r="U13" s="29">
        <v>43.5</v>
      </c>
      <c r="V13" s="7">
        <f t="shared" si="6"/>
        <v>11</v>
      </c>
      <c r="W13" s="8"/>
      <c r="X13" s="29">
        <v>28</v>
      </c>
      <c r="Y13" s="7">
        <f t="shared" si="7"/>
        <v>20</v>
      </c>
      <c r="Z13" s="8"/>
      <c r="AA13" s="7">
        <v>20</v>
      </c>
      <c r="AB13" s="7">
        <v>0</v>
      </c>
      <c r="AC13" s="7">
        <v>0</v>
      </c>
      <c r="AD13" s="7">
        <v>15</v>
      </c>
      <c r="AE13" s="7">
        <v>14</v>
      </c>
      <c r="AF13" s="7">
        <v>0</v>
      </c>
      <c r="AG13" s="7">
        <v>11</v>
      </c>
      <c r="AH13" s="7">
        <v>20</v>
      </c>
      <c r="AI13" s="7"/>
      <c r="AJ13" s="36">
        <f t="shared" si="8"/>
        <v>69</v>
      </c>
      <c r="AK13" s="6">
        <v>6</v>
      </c>
      <c r="AL13" s="6">
        <f t="shared" si="9"/>
        <v>80</v>
      </c>
      <c r="AM13" s="6">
        <v>8</v>
      </c>
      <c r="AN13" s="6">
        <f t="shared" si="10"/>
        <v>80</v>
      </c>
      <c r="AO13" s="6">
        <v>10</v>
      </c>
      <c r="AQ13" s="6">
        <v>6900</v>
      </c>
      <c r="AS13" s="6">
        <v>7</v>
      </c>
      <c r="AT13" s="7" t="str">
        <v>Ben Parkinson</v>
      </c>
    </row>
    <row r="14" spans="1:47" x14ac:dyDescent="0.2">
      <c r="A14" s="100" t="s">
        <v>129</v>
      </c>
      <c r="B14" s="26"/>
      <c r="C14" s="101">
        <v>36.5</v>
      </c>
      <c r="D14" s="7">
        <f t="shared" si="0"/>
        <v>15</v>
      </c>
      <c r="F14" s="29">
        <v>29.5</v>
      </c>
      <c r="G14" s="7">
        <f t="shared" si="1"/>
        <v>18</v>
      </c>
      <c r="I14" s="34">
        <v>29.5</v>
      </c>
      <c r="J14" s="7">
        <f t="shared" si="2"/>
        <v>19</v>
      </c>
      <c r="L14" s="34">
        <v>36.5</v>
      </c>
      <c r="M14" s="7">
        <f t="shared" si="3"/>
        <v>18</v>
      </c>
      <c r="O14" s="34">
        <v>28.5</v>
      </c>
      <c r="P14" s="7">
        <f t="shared" si="4"/>
        <v>16</v>
      </c>
      <c r="Q14" s="8"/>
      <c r="R14" s="30">
        <v>38.5</v>
      </c>
      <c r="S14" s="7">
        <f t="shared" si="5"/>
        <v>14</v>
      </c>
      <c r="T14" s="8"/>
      <c r="U14" s="29">
        <v>40.5</v>
      </c>
      <c r="V14" s="7">
        <f t="shared" si="6"/>
        <v>13</v>
      </c>
      <c r="W14" s="8"/>
      <c r="X14" s="29">
        <v>29.5</v>
      </c>
      <c r="Y14" s="7">
        <f t="shared" si="7"/>
        <v>18</v>
      </c>
      <c r="Z14" s="8"/>
      <c r="AA14" s="7">
        <v>15</v>
      </c>
      <c r="AB14" s="7">
        <v>18</v>
      </c>
      <c r="AC14" s="7">
        <v>19</v>
      </c>
      <c r="AD14" s="7">
        <v>18</v>
      </c>
      <c r="AE14" s="7">
        <v>16</v>
      </c>
      <c r="AF14" s="7">
        <v>14</v>
      </c>
      <c r="AG14" s="7">
        <v>13</v>
      </c>
      <c r="AH14" s="7">
        <v>18</v>
      </c>
      <c r="AI14" s="7"/>
      <c r="AJ14" s="36">
        <f t="shared" si="8"/>
        <v>73</v>
      </c>
      <c r="AK14" s="6">
        <v>4</v>
      </c>
      <c r="AL14" s="6">
        <f t="shared" si="9"/>
        <v>89</v>
      </c>
      <c r="AM14" s="6">
        <v>4</v>
      </c>
      <c r="AN14" s="6">
        <f t="shared" si="10"/>
        <v>104</v>
      </c>
      <c r="AO14" s="6">
        <v>5</v>
      </c>
      <c r="AQ14" s="6">
        <v>4450</v>
      </c>
      <c r="AS14" s="6">
        <v>4</v>
      </c>
      <c r="AT14" s="7" t="str">
        <v>Daniel Pratt</v>
      </c>
    </row>
    <row r="15" spans="1:47" x14ac:dyDescent="0.2">
      <c r="A15" s="27" t="s">
        <v>130</v>
      </c>
      <c r="B15" s="26"/>
      <c r="C15" s="28">
        <v>41.5</v>
      </c>
      <c r="D15" s="7">
        <f t="shared" si="0"/>
        <v>11</v>
      </c>
      <c r="F15" s="29">
        <v>35.5</v>
      </c>
      <c r="G15" s="7">
        <f t="shared" si="1"/>
        <v>14</v>
      </c>
      <c r="I15" s="29">
        <v>36.5</v>
      </c>
      <c r="J15" s="7">
        <f t="shared" si="2"/>
        <v>14</v>
      </c>
      <c r="L15" s="29">
        <v>42.5</v>
      </c>
      <c r="M15" s="7">
        <f t="shared" si="3"/>
        <v>13</v>
      </c>
      <c r="O15" s="29">
        <v>35.5</v>
      </c>
      <c r="P15" s="7">
        <f t="shared" si="4"/>
        <v>12</v>
      </c>
      <c r="Q15" s="8"/>
      <c r="R15" s="90">
        <v>36.5</v>
      </c>
      <c r="S15" s="7">
        <f t="shared" si="5"/>
        <v>15</v>
      </c>
      <c r="T15" s="8"/>
      <c r="U15" s="29">
        <v>38</v>
      </c>
      <c r="V15" s="7">
        <f t="shared" si="6"/>
        <v>16</v>
      </c>
      <c r="W15" s="8"/>
      <c r="X15" s="34">
        <v>34.5</v>
      </c>
      <c r="Y15" s="7">
        <f t="shared" si="7"/>
        <v>12</v>
      </c>
      <c r="Z15" s="8"/>
      <c r="AA15" s="7">
        <v>11</v>
      </c>
      <c r="AB15" s="7">
        <v>14</v>
      </c>
      <c r="AC15" s="7">
        <v>14</v>
      </c>
      <c r="AD15" s="7">
        <v>13</v>
      </c>
      <c r="AE15" s="7">
        <v>12</v>
      </c>
      <c r="AF15" s="7">
        <v>15</v>
      </c>
      <c r="AG15" s="7">
        <v>16</v>
      </c>
      <c r="AH15" s="7">
        <v>12</v>
      </c>
      <c r="AI15" s="7"/>
      <c r="AJ15" s="36">
        <f t="shared" si="8"/>
        <v>59</v>
      </c>
      <c r="AK15" s="6">
        <v>10</v>
      </c>
      <c r="AL15" s="6">
        <f t="shared" si="9"/>
        <v>72</v>
      </c>
      <c r="AM15" s="6">
        <v>10</v>
      </c>
      <c r="AN15" s="6">
        <f t="shared" si="10"/>
        <v>84</v>
      </c>
      <c r="AO15" s="6">
        <v>9</v>
      </c>
      <c r="AQ15" s="6">
        <v>11090</v>
      </c>
      <c r="AS15" s="6">
        <v>10</v>
      </c>
      <c r="AT15" s="7" t="str">
        <v>Hayden Shaw</v>
      </c>
    </row>
    <row r="16" spans="1:47" x14ac:dyDescent="0.2">
      <c r="A16" s="27" t="s">
        <v>131</v>
      </c>
      <c r="B16" s="26"/>
      <c r="C16" s="28">
        <v>29.5</v>
      </c>
      <c r="D16" s="7">
        <f t="shared" si="0"/>
        <v>20</v>
      </c>
      <c r="F16" s="102" t="s">
        <v>54</v>
      </c>
      <c r="G16" s="7" t="str">
        <f t="shared" si="1"/>
        <v/>
      </c>
      <c r="I16" s="29" t="s">
        <v>54</v>
      </c>
      <c r="J16" s="7" t="str">
        <f t="shared" si="2"/>
        <v/>
      </c>
      <c r="L16" s="29">
        <v>46.5</v>
      </c>
      <c r="M16" s="7">
        <f t="shared" si="3"/>
        <v>11</v>
      </c>
      <c r="O16" s="29">
        <v>38.5</v>
      </c>
      <c r="P16" s="7">
        <f t="shared" si="4"/>
        <v>11</v>
      </c>
      <c r="Q16" s="8"/>
      <c r="R16" s="34" t="s">
        <v>54</v>
      </c>
      <c r="S16" s="7" t="str">
        <f t="shared" si="5"/>
        <v/>
      </c>
      <c r="T16" s="8"/>
      <c r="U16" s="102" t="s">
        <v>54</v>
      </c>
      <c r="V16" s="7" t="str">
        <f t="shared" si="6"/>
        <v/>
      </c>
      <c r="W16" s="8"/>
      <c r="X16" s="34">
        <v>40.5</v>
      </c>
      <c r="Y16" s="7">
        <f t="shared" si="7"/>
        <v>10</v>
      </c>
      <c r="Z16" s="8"/>
      <c r="AA16" s="7">
        <v>20</v>
      </c>
      <c r="AB16" s="7">
        <v>0</v>
      </c>
      <c r="AC16" s="7">
        <v>0</v>
      </c>
      <c r="AD16" s="7">
        <v>11</v>
      </c>
      <c r="AE16" s="7">
        <v>11</v>
      </c>
      <c r="AF16" s="7">
        <v>0</v>
      </c>
      <c r="AG16" s="7">
        <v>0</v>
      </c>
      <c r="AH16" s="7">
        <v>10</v>
      </c>
      <c r="AI16" s="7"/>
      <c r="AJ16" s="36">
        <f t="shared" si="8"/>
        <v>52</v>
      </c>
      <c r="AK16" s="6">
        <v>11</v>
      </c>
      <c r="AL16" s="6">
        <f t="shared" si="9"/>
        <v>52</v>
      </c>
      <c r="AM16" s="6">
        <v>11</v>
      </c>
      <c r="AN16" s="6">
        <f t="shared" si="10"/>
        <v>52</v>
      </c>
      <c r="AO16" s="6">
        <v>11</v>
      </c>
      <c r="AQ16" s="6">
        <v>12210</v>
      </c>
      <c r="AS16" s="6">
        <v>11</v>
      </c>
      <c r="AT16" s="7" t="str">
        <v>Lex Vrettos</v>
      </c>
    </row>
    <row r="17" spans="1:46" x14ac:dyDescent="0.2">
      <c r="A17" s="27" t="s">
        <v>132</v>
      </c>
      <c r="C17" s="28">
        <v>38.5</v>
      </c>
      <c r="D17" s="7">
        <f t="shared" si="0"/>
        <v>14</v>
      </c>
      <c r="F17" s="34">
        <v>37.5</v>
      </c>
      <c r="G17" s="7">
        <f t="shared" si="1"/>
        <v>13</v>
      </c>
      <c r="I17" s="29">
        <v>30.5</v>
      </c>
      <c r="J17" s="7">
        <f t="shared" si="2"/>
        <v>16</v>
      </c>
      <c r="L17" s="29">
        <v>39</v>
      </c>
      <c r="M17" s="7">
        <f t="shared" si="3"/>
        <v>16</v>
      </c>
      <c r="O17" s="29">
        <v>30.5</v>
      </c>
      <c r="P17" s="7">
        <f t="shared" si="4"/>
        <v>15</v>
      </c>
      <c r="Q17" s="8"/>
      <c r="R17" s="29" t="s">
        <v>54</v>
      </c>
      <c r="S17" s="7" t="str">
        <f t="shared" si="5"/>
        <v/>
      </c>
      <c r="T17" s="8"/>
      <c r="U17" s="29">
        <v>41.5</v>
      </c>
      <c r="V17" s="7">
        <f t="shared" si="6"/>
        <v>12</v>
      </c>
      <c r="W17" s="8"/>
      <c r="X17" s="29">
        <v>37</v>
      </c>
      <c r="Y17" s="7">
        <f t="shared" si="7"/>
        <v>11</v>
      </c>
      <c r="Z17" s="8"/>
      <c r="AA17" s="7">
        <v>14</v>
      </c>
      <c r="AB17" s="7">
        <v>13</v>
      </c>
      <c r="AC17" s="7">
        <v>16</v>
      </c>
      <c r="AD17" s="7">
        <v>16</v>
      </c>
      <c r="AE17" s="7">
        <v>15</v>
      </c>
      <c r="AF17" s="7">
        <v>0</v>
      </c>
      <c r="AG17" s="7">
        <v>12</v>
      </c>
      <c r="AH17" s="7">
        <v>11</v>
      </c>
      <c r="AI17" s="7"/>
      <c r="AJ17" s="36">
        <f t="shared" si="8"/>
        <v>61</v>
      </c>
      <c r="AK17" s="6">
        <v>9</v>
      </c>
      <c r="AL17" s="6">
        <f t="shared" si="9"/>
        <v>74</v>
      </c>
      <c r="AM17" s="6">
        <v>9</v>
      </c>
      <c r="AN17" s="6">
        <f t="shared" si="10"/>
        <v>86</v>
      </c>
      <c r="AO17" s="6">
        <v>8</v>
      </c>
      <c r="AQ17" s="6">
        <v>9980</v>
      </c>
      <c r="AS17" s="6">
        <v>9</v>
      </c>
      <c r="AT17" s="7" t="str">
        <v>Samuel Whittle</v>
      </c>
    </row>
    <row r="18" spans="1:46" x14ac:dyDescent="0.2">
      <c r="A18" s="37"/>
      <c r="B18" s="26"/>
      <c r="C18" s="28"/>
      <c r="D18" s="7" t="str">
        <f t="shared" si="0"/>
        <v/>
      </c>
      <c r="F18" s="34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29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37"/>
      <c r="B19" s="26"/>
      <c r="C19" s="28"/>
      <c r="D19" s="7" t="str">
        <f t="shared" si="0"/>
        <v/>
      </c>
      <c r="F19" s="34"/>
      <c r="G19" s="7" t="str">
        <f t="shared" si="1"/>
        <v/>
      </c>
      <c r="I19" s="34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34"/>
      <c r="S19" s="7" t="str">
        <f t="shared" si="5"/>
        <v/>
      </c>
      <c r="T19" s="8"/>
      <c r="U19" s="34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37"/>
      <c r="B20" s="26"/>
      <c r="C20" s="89"/>
      <c r="D20" s="7" t="str">
        <f t="shared" si="0"/>
        <v/>
      </c>
      <c r="F20" s="34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34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7"/>
      <c r="B21" s="26"/>
      <c r="C21" s="34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7"/>
      <c r="C22" s="34"/>
      <c r="D22" s="7" t="str">
        <f t="shared" si="0"/>
        <v/>
      </c>
      <c r="F22" s="29"/>
      <c r="G22" s="7" t="str">
        <f t="shared" si="1"/>
        <v/>
      </c>
      <c r="I22" s="34"/>
      <c r="J22" s="7" t="str">
        <f t="shared" si="2"/>
        <v/>
      </c>
      <c r="L22" s="34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34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29"/>
      <c r="D23" s="7" t="str">
        <f t="shared" si="0"/>
        <v/>
      </c>
      <c r="F23" s="34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7"/>
      <c r="C24" s="29" t="s">
        <v>23</v>
      </c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34"/>
      <c r="S24" s="7" t="str">
        <f t="shared" si="5"/>
        <v/>
      </c>
      <c r="U24" s="34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34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34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7"/>
      <c r="C27" s="29"/>
      <c r="D27" s="7" t="str">
        <f t="shared" si="0"/>
        <v/>
      </c>
      <c r="F27" s="34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34"/>
      <c r="P27" s="7" t="str">
        <f t="shared" si="4"/>
        <v/>
      </c>
      <c r="R27" s="34"/>
      <c r="S27" s="7" t="str">
        <f t="shared" si="5"/>
        <v/>
      </c>
      <c r="U27" s="34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34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34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7"/>
      <c r="C29" s="34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7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7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7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7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7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7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7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AT1:AT65349 J1:K2 M1:N2 P1:Q2 S1:T2 V1:W2 Y1:Z2 G1:H2 D1:E2 D4:E65349 Y4:Z65349 G4:H65349 J4:K65349 M4:N65349 P4:Q65349 S4:T65349 V4:W65349">
    <cfRule type="cellIs" dxfId="17" priority="1" stopIfTrue="1" operator="equal">
      <formula>18</formula>
    </cfRule>
    <cfRule type="cellIs" dxfId="16" priority="2" stopIfTrue="1" operator="equal">
      <formula>19</formula>
    </cfRule>
    <cfRule type="cellIs" dxfId="15" priority="3" stopIfTrue="1" operator="equal">
      <formula>20</formula>
    </cfRule>
  </conditionalFormatting>
  <conditionalFormatting sqref="E3 H3 K3 N3 Q3 T3 W3">
    <cfRule type="cellIs" dxfId="14" priority="4" stopIfTrue="1" operator="equal">
      <formula>18</formula>
    </cfRule>
    <cfRule type="cellIs" dxfId="13" priority="5" stopIfTrue="1" operator="equal">
      <formula>19</formula>
    </cfRule>
    <cfRule type="cellIs" dxfId="12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9C1B-E6ED-436B-AC41-04ACFB5C3F97}">
  <sheetPr codeName="Sheet13">
    <pageSetUpPr autoPageBreaks="0"/>
  </sheetPr>
  <dimension ref="A1:AU51"/>
  <sheetViews>
    <sheetView workbookViewId="0">
      <selection activeCell="X24" sqref="X24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">
        <v>121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4" t="str">
        <f>Leaderboards!D27</f>
        <v>Isle of Purbeck</v>
      </c>
      <c r="D3" s="135"/>
      <c r="E3" s="19"/>
      <c r="F3" s="134" t="str">
        <f>Leaderboards!D28</f>
        <v>Wessex</v>
      </c>
      <c r="G3" s="135"/>
      <c r="H3" s="19"/>
      <c r="I3" s="134" t="str">
        <f>Leaderboards!D29</f>
        <v>Stur Marshall</v>
      </c>
      <c r="J3" s="135"/>
      <c r="K3" s="19"/>
      <c r="L3" s="134" t="str">
        <f>Leaderboards!D30</f>
        <v>Highcliffe Castle</v>
      </c>
      <c r="M3" s="135"/>
      <c r="N3" s="19"/>
      <c r="O3" s="134" t="str">
        <f>Leaderboards!D31</f>
        <v>Ferndown Forest</v>
      </c>
      <c r="P3" s="135"/>
      <c r="Q3" s="19"/>
      <c r="R3" s="134" t="str">
        <f>Leaderboards!D32</f>
        <v>Crane Valley</v>
      </c>
      <c r="S3" s="135"/>
      <c r="T3" s="19"/>
      <c r="U3" s="134" t="str">
        <f>Leaderboards!D33</f>
        <v>Canford School</v>
      </c>
      <c r="V3" s="135"/>
      <c r="W3" s="19"/>
      <c r="X3" s="134" t="str">
        <f>Leaderboards!D34</f>
        <v>Stur Marshall</v>
      </c>
      <c r="Y3" s="13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99" t="s">
        <v>14</v>
      </c>
      <c r="AK3" s="99" t="s">
        <v>15</v>
      </c>
      <c r="AL3" s="99" t="s">
        <v>16</v>
      </c>
      <c r="AM3" s="99" t="s">
        <v>15</v>
      </c>
      <c r="AN3" s="99" t="s">
        <v>17</v>
      </c>
      <c r="AO3" s="99" t="s">
        <v>15</v>
      </c>
      <c r="AP3" s="99"/>
      <c r="AQ3" s="99" t="s">
        <v>18</v>
      </c>
      <c r="AR3" s="99"/>
      <c r="AS3" s="99" t="s">
        <v>19</v>
      </c>
      <c r="AT3" s="35"/>
      <c r="AU3" s="99"/>
    </row>
    <row r="4" spans="1:47" ht="14.25" x14ac:dyDescent="0.2">
      <c r="A4" s="20"/>
      <c r="B4" s="21"/>
      <c r="C4" s="22" t="str">
        <f>Leaderboards!E48</f>
        <v>Nett</v>
      </c>
      <c r="D4" s="23" t="s">
        <v>21</v>
      </c>
      <c r="E4" s="24"/>
      <c r="F4" s="22" t="str">
        <f>C4</f>
        <v>Nett</v>
      </c>
      <c r="G4" s="23" t="s">
        <v>21</v>
      </c>
      <c r="H4" s="24"/>
      <c r="I4" s="22" t="str">
        <f>C4</f>
        <v>Nett</v>
      </c>
      <c r="J4" s="23" t="s">
        <v>21</v>
      </c>
      <c r="K4" s="24"/>
      <c r="L4" s="22" t="str">
        <f>C4</f>
        <v>Nett</v>
      </c>
      <c r="M4" s="23" t="s">
        <v>21</v>
      </c>
      <c r="N4" s="24"/>
      <c r="O4" s="22" t="str">
        <f>C4</f>
        <v>Nett</v>
      </c>
      <c r="P4" s="23" t="s">
        <v>21</v>
      </c>
      <c r="Q4" s="24"/>
      <c r="R4" s="22" t="str">
        <f>C4</f>
        <v>Nett</v>
      </c>
      <c r="S4" s="23" t="s">
        <v>21</v>
      </c>
      <c r="T4" s="24"/>
      <c r="U4" s="22" t="str">
        <f>C4</f>
        <v>Nett</v>
      </c>
      <c r="V4" s="23" t="s">
        <v>21</v>
      </c>
      <c r="W4" s="24"/>
      <c r="X4" s="22" t="str">
        <f>C4</f>
        <v>Nett</v>
      </c>
      <c r="Y4" s="23" t="s">
        <v>21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133</v>
      </c>
      <c r="B6" s="26"/>
      <c r="C6" s="89">
        <v>40</v>
      </c>
      <c r="D6" s="7">
        <f t="shared" ref="D6:D51" si="0">IF(AND(ISNUMBER(C6),C6&gt;0),MAX(1,IF(ISNUMBER(C6),21-RANK(C6,C$6:C$51,TRUE),0)),"")</f>
        <v>10</v>
      </c>
      <c r="F6" s="29">
        <v>32</v>
      </c>
      <c r="G6" s="7">
        <f t="shared" ref="G6:G51" si="1">IF(AND(ISNUMBER(F6),F6&gt;0),MAX(1,IF(ISNUMBER(F6),21-RANK(F6,F$6:F$51,TRUE),0)),"")</f>
        <v>16</v>
      </c>
      <c r="I6" s="29">
        <v>27</v>
      </c>
      <c r="J6" s="7">
        <f t="shared" ref="J6:J51" si="2">IF(AND(ISNUMBER(I6),I6&gt;0),MAX(1,IF(ISNUMBER(I6),21-RANK(I6,I$6:I$51,TRUE),0)),"")</f>
        <v>20</v>
      </c>
      <c r="L6" s="34">
        <v>30</v>
      </c>
      <c r="M6" s="7">
        <f t="shared" ref="M6:M51" si="3">IF(AND(ISNUMBER(L6),L6&gt;0),MAX(1,IF(ISNUMBER(L6),21-RANK(L6,L$6:L$51,TRUE),0)),"")</f>
        <v>20</v>
      </c>
      <c r="O6" s="29">
        <v>30</v>
      </c>
      <c r="P6" s="7">
        <f t="shared" ref="P6:P51" si="4">IF(AND(ISNUMBER(O6),O6&gt;0),MAX(1,IF(ISNUMBER(O6),21-RANK(O6,O$6:O$51,TRUE),0)),"")</f>
        <v>17</v>
      </c>
      <c r="Q6" s="8"/>
      <c r="R6" s="29">
        <v>37</v>
      </c>
      <c r="S6" s="7">
        <f t="shared" ref="S6:S51" si="5">IF(AND(ISNUMBER(R6),R6&gt;0),MAX(1,IF(ISNUMBER(R6),21-RANK(R6,R$6:R$51,TRUE),0)),"")</f>
        <v>17</v>
      </c>
      <c r="T6" s="8"/>
      <c r="U6" s="29">
        <v>40</v>
      </c>
      <c r="V6" s="7">
        <f t="shared" ref="V6:V51" si="6">IF(AND(ISNUMBER(U6),U6&gt;0),MAX(1,IF(ISNUMBER(U6),21-RANK(U6,U$6:U$51,TRUE),0)),"")</f>
        <v>17</v>
      </c>
      <c r="W6" s="8"/>
      <c r="X6" s="34">
        <v>25</v>
      </c>
      <c r="Y6" s="7">
        <f t="shared" ref="Y6:Y51" si="7">IF(AND(ISNUMBER(X6),X6&gt;0),MAX(1,IF(ISNUMBER(X6),21-RANK(X6,X$6:X$51,TRUE),0)),"")</f>
        <v>20</v>
      </c>
      <c r="Z6" s="8"/>
      <c r="AA6" s="7">
        <f t="array" ref="AA6:AA50">IF(ISNUMBER(D6:D50),D6:D50,0)</f>
        <v>10</v>
      </c>
      <c r="AB6" s="7">
        <f t="array" ref="AB6:AB50">IF(ISNUMBER(G6:G50),G6:G50,0)</f>
        <v>16</v>
      </c>
      <c r="AC6" s="7">
        <f t="array" ref="AC6:AC50">IF(ISNUMBER(J6:J50),J6:J50,0)</f>
        <v>20</v>
      </c>
      <c r="AD6" s="7">
        <f t="array" ref="AD6:AD50">IF(ISNUMBER(M6:M50),M6:M50,0)</f>
        <v>20</v>
      </c>
      <c r="AE6" s="7">
        <f t="array" ref="AE6:AE50">IF(ISNUMBER(P6:P50),P6:P50,0)</f>
        <v>17</v>
      </c>
      <c r="AF6" s="7">
        <f t="array" ref="AF6:AF50">IF(ISNUMBER(S6:S50),S6:S50,0)</f>
        <v>17</v>
      </c>
      <c r="AG6" s="7">
        <f t="array" ref="AG6:AG50">IF(ISNUMBER(V6:V50),V6:V50,0)</f>
        <v>17</v>
      </c>
      <c r="AH6" s="7">
        <f t="array" ref="AH6:AH50">IF(ISNUMBER(Y6:Y50),Y6:Y50,0)</f>
        <v>20</v>
      </c>
      <c r="AI6" s="7"/>
      <c r="AJ6" s="36">
        <f t="shared" ref="AJ6:AJ51" si="8">IF(A6&gt;0,LARGE(AA6:AH6,1)+LARGE(AA6:AH6,2)+LARGE(AA6:AH6,3)+LARGE(AA6:AH6,4),0)</f>
        <v>77</v>
      </c>
      <c r="AK6" s="6">
        <f t="array" ref="AK6:AK50">IF(AJ6:AJ50&gt;0,RANK(AJ6:AJ50,AJ$6:AJ$50),0)</f>
        <v>2</v>
      </c>
      <c r="AL6" s="6">
        <f t="shared" ref="AL6:AL50" si="9">IF(A6&gt;0,LARGE(AA6:AH6,1)+LARGE(AA6:AH6,2)+LARGE(AA6:AH6,3)+LARGE(AA6:AH6,4)+LARGE(AA6:AH6,5),0)</f>
        <v>94</v>
      </c>
      <c r="AM6" s="6">
        <f t="array" ref="AM6:AM50">IF(AL6:AL50&gt;0,RANK(AL6:AL50,AL$6:AL$50),0)</f>
        <v>2</v>
      </c>
      <c r="AN6" s="6">
        <f t="shared" ref="AN6:AN50" si="10">IF(A6&gt;0,LARGE(AA6:AH6,1)+LARGE(AA6:AH6,2)+LARGE(AA6:AH6,3)+LARGE(AA6:AH6,4)+LARGE(AA6:AH6,5)+LARGE(AA6:AH6,6),0)</f>
        <v>111</v>
      </c>
      <c r="AO6" s="6">
        <f t="array" ref="AO6:AO50">IF(AN6:AN50&gt;0,RANK(AN6:AN50,AN$6:AN$50),0)</f>
        <v>3</v>
      </c>
      <c r="AQ6" s="6">
        <f t="array" ref="AQ6:AQ50">IF(AK6:AK50&gt;0,(AK6:AK50*1000)+(AM6:AM50*100)+(AO6:AO50*10),1000000)</f>
        <v>2230</v>
      </c>
      <c r="AS6" s="6">
        <f t="array" ref="AS6:AS50">IF(AQ6:AQ50&lt;1000000,RANK(AQ6:AQ50,AQ$6:AQ$50,1),"")</f>
        <v>2</v>
      </c>
      <c r="AT6" s="7" t="str">
        <f t="array" ref="AT6:AT50">IF(A6:A50&lt;&gt;"",A6:A50,"")</f>
        <v>Damien Davis</v>
      </c>
    </row>
    <row r="7" spans="1:47" x14ac:dyDescent="0.2">
      <c r="A7" s="37" t="s">
        <v>134</v>
      </c>
      <c r="B7" s="26"/>
      <c r="C7" s="28">
        <v>37</v>
      </c>
      <c r="D7" s="7">
        <f t="shared" si="0"/>
        <v>12</v>
      </c>
      <c r="F7" s="90">
        <v>36</v>
      </c>
      <c r="G7" s="7">
        <f t="shared" si="1"/>
        <v>13</v>
      </c>
      <c r="I7" s="29">
        <v>30.5</v>
      </c>
      <c r="J7" s="7">
        <f t="shared" si="2"/>
        <v>15</v>
      </c>
      <c r="L7" s="29">
        <v>37</v>
      </c>
      <c r="M7" s="7">
        <f t="shared" si="3"/>
        <v>15</v>
      </c>
      <c r="O7" s="29" t="s">
        <v>54</v>
      </c>
      <c r="P7" s="7" t="str">
        <f t="shared" si="4"/>
        <v/>
      </c>
      <c r="Q7" s="8"/>
      <c r="R7" s="29" t="s">
        <v>54</v>
      </c>
      <c r="S7" s="7" t="str">
        <f t="shared" si="5"/>
        <v/>
      </c>
      <c r="T7" s="8"/>
      <c r="U7" s="34">
        <v>44</v>
      </c>
      <c r="V7" s="7">
        <f t="shared" si="6"/>
        <v>15</v>
      </c>
      <c r="W7" s="8"/>
      <c r="X7" s="34">
        <v>32.5</v>
      </c>
      <c r="Y7" s="7">
        <f t="shared" si="7"/>
        <v>15</v>
      </c>
      <c r="Z7" s="8"/>
      <c r="AA7" s="7">
        <v>12</v>
      </c>
      <c r="AB7" s="7">
        <v>13</v>
      </c>
      <c r="AC7" s="7">
        <v>15</v>
      </c>
      <c r="AD7" s="7">
        <v>15</v>
      </c>
      <c r="AE7" s="7">
        <v>0</v>
      </c>
      <c r="AF7" s="7">
        <v>0</v>
      </c>
      <c r="AG7" s="7">
        <v>15</v>
      </c>
      <c r="AH7" s="7">
        <v>15</v>
      </c>
      <c r="AI7" s="7"/>
      <c r="AJ7" s="36">
        <f t="shared" ref="AJ7:AJ20" si="11">IF(A7&gt;0,LARGE(AA7:AH7,1)+LARGE(AA7:AH7,2)+LARGE(AA7:AH7,3)+LARGE(AA7:AH7,4),0)</f>
        <v>60</v>
      </c>
      <c r="AK7" s="6">
        <v>9</v>
      </c>
      <c r="AL7" s="6">
        <f t="shared" ref="AL7:AL20" si="12">IF(A7&gt;0,LARGE(AA7:AH7,1)+LARGE(AA7:AH7,2)+LARGE(AA7:AH7,3)+LARGE(AA7:AH7,4)+LARGE(AA7:AH7,5),0)</f>
        <v>73</v>
      </c>
      <c r="AM7" s="6">
        <v>8</v>
      </c>
      <c r="AN7" s="6">
        <f t="shared" ref="AN7:AN20" si="13">IF(A7&gt;0,LARGE(AA7:AH7,1)+LARGE(AA7:AH7,2)+LARGE(AA7:AH7,3)+LARGE(AA7:AH7,4)+LARGE(AA7:AH7,5)+LARGE(AA7:AH7,6),0)</f>
        <v>85</v>
      </c>
      <c r="AO7" s="6">
        <v>7</v>
      </c>
      <c r="AQ7" s="6">
        <v>9870</v>
      </c>
      <c r="AS7" s="6">
        <v>9</v>
      </c>
      <c r="AT7" s="7" t="str">
        <v>Reno Diamond</v>
      </c>
    </row>
    <row r="8" spans="1:47" x14ac:dyDescent="0.2">
      <c r="A8" s="27" t="s">
        <v>135</v>
      </c>
      <c r="B8" s="26"/>
      <c r="C8" s="28">
        <v>37</v>
      </c>
      <c r="D8" s="7">
        <f t="shared" si="0"/>
        <v>12</v>
      </c>
      <c r="F8" s="90">
        <v>33</v>
      </c>
      <c r="G8" s="7">
        <f t="shared" si="1"/>
        <v>14</v>
      </c>
      <c r="I8" s="29">
        <v>30</v>
      </c>
      <c r="J8" s="7">
        <f t="shared" si="2"/>
        <v>17</v>
      </c>
      <c r="L8" s="34" t="s">
        <v>54</v>
      </c>
      <c r="M8" s="7" t="str">
        <f t="shared" si="3"/>
        <v/>
      </c>
      <c r="O8" s="29">
        <v>28</v>
      </c>
      <c r="P8" s="7">
        <f t="shared" si="4"/>
        <v>20</v>
      </c>
      <c r="Q8" s="8"/>
      <c r="R8" s="34" t="s">
        <v>54</v>
      </c>
      <c r="S8" s="7" t="str">
        <f t="shared" si="5"/>
        <v/>
      </c>
      <c r="T8" s="8"/>
      <c r="U8" s="29">
        <v>40.5</v>
      </c>
      <c r="V8" s="7">
        <f t="shared" si="6"/>
        <v>16</v>
      </c>
      <c r="W8" s="8"/>
      <c r="X8" s="34">
        <v>39.5</v>
      </c>
      <c r="Y8" s="7">
        <f t="shared" si="7"/>
        <v>12</v>
      </c>
      <c r="Z8" s="8"/>
      <c r="AA8" s="7">
        <v>12</v>
      </c>
      <c r="AB8" s="7">
        <v>14</v>
      </c>
      <c r="AC8" s="7">
        <v>17</v>
      </c>
      <c r="AD8" s="7">
        <v>0</v>
      </c>
      <c r="AE8" s="7">
        <v>20</v>
      </c>
      <c r="AF8" s="7">
        <v>0</v>
      </c>
      <c r="AG8" s="7">
        <v>16</v>
      </c>
      <c r="AH8" s="7">
        <v>12</v>
      </c>
      <c r="AI8" s="7"/>
      <c r="AJ8" s="36">
        <f t="shared" si="11"/>
        <v>67</v>
      </c>
      <c r="AK8" s="6">
        <v>7</v>
      </c>
      <c r="AL8" s="6">
        <f t="shared" si="12"/>
        <v>79</v>
      </c>
      <c r="AM8" s="6">
        <v>6</v>
      </c>
      <c r="AN8" s="6">
        <f t="shared" si="13"/>
        <v>91</v>
      </c>
      <c r="AO8" s="6">
        <v>5</v>
      </c>
      <c r="AQ8" s="6">
        <v>7650</v>
      </c>
      <c r="AS8" s="6">
        <v>7</v>
      </c>
      <c r="AT8" s="7" t="str">
        <v>George Gant</v>
      </c>
    </row>
    <row r="9" spans="1:47" x14ac:dyDescent="0.2">
      <c r="A9" s="27" t="s">
        <v>136</v>
      </c>
      <c r="B9" s="26"/>
      <c r="C9" s="28">
        <v>31</v>
      </c>
      <c r="D9" s="7">
        <f t="shared" si="0"/>
        <v>20</v>
      </c>
      <c r="F9" s="34">
        <v>31</v>
      </c>
      <c r="G9" s="7">
        <f t="shared" si="1"/>
        <v>17</v>
      </c>
      <c r="I9" s="29">
        <v>28.5</v>
      </c>
      <c r="J9" s="7">
        <f t="shared" si="2"/>
        <v>19</v>
      </c>
      <c r="L9" s="34">
        <v>31</v>
      </c>
      <c r="M9" s="7">
        <f t="shared" si="3"/>
        <v>19</v>
      </c>
      <c r="O9" s="29">
        <v>31</v>
      </c>
      <c r="P9" s="7">
        <f t="shared" si="4"/>
        <v>16</v>
      </c>
      <c r="Q9" s="8"/>
      <c r="R9" s="34">
        <v>26</v>
      </c>
      <c r="S9" s="7">
        <f t="shared" si="5"/>
        <v>20</v>
      </c>
      <c r="T9" s="8"/>
      <c r="U9" s="34">
        <v>35</v>
      </c>
      <c r="V9" s="7">
        <f t="shared" si="6"/>
        <v>20</v>
      </c>
      <c r="W9" s="8"/>
      <c r="X9" s="34">
        <v>26</v>
      </c>
      <c r="Y9" s="7">
        <f t="shared" si="7"/>
        <v>18</v>
      </c>
      <c r="Z9" s="8"/>
      <c r="AA9" s="7">
        <v>20</v>
      </c>
      <c r="AB9" s="7">
        <v>17</v>
      </c>
      <c r="AC9" s="7">
        <v>19</v>
      </c>
      <c r="AD9" s="7">
        <v>19</v>
      </c>
      <c r="AE9" s="7">
        <v>16</v>
      </c>
      <c r="AF9" s="7">
        <v>20</v>
      </c>
      <c r="AG9" s="7">
        <v>20</v>
      </c>
      <c r="AH9" s="7">
        <v>18</v>
      </c>
      <c r="AI9" s="7"/>
      <c r="AJ9" s="36">
        <f t="shared" si="11"/>
        <v>79</v>
      </c>
      <c r="AK9" s="6">
        <v>1</v>
      </c>
      <c r="AL9" s="6">
        <f t="shared" si="12"/>
        <v>98</v>
      </c>
      <c r="AM9" s="6">
        <v>1</v>
      </c>
      <c r="AN9" s="6">
        <f t="shared" si="13"/>
        <v>116</v>
      </c>
      <c r="AO9" s="6">
        <v>1</v>
      </c>
      <c r="AQ9" s="6">
        <v>1110</v>
      </c>
      <c r="AS9" s="6">
        <v>1</v>
      </c>
      <c r="AT9" s="7" t="str">
        <v>Alex Harrison</v>
      </c>
    </row>
    <row r="10" spans="1:47" x14ac:dyDescent="0.2">
      <c r="A10" s="27" t="s">
        <v>137</v>
      </c>
      <c r="B10" s="26"/>
      <c r="C10" s="89" t="s">
        <v>54</v>
      </c>
      <c r="D10" s="7" t="str">
        <f t="shared" si="0"/>
        <v/>
      </c>
      <c r="F10" s="102" t="s">
        <v>54</v>
      </c>
      <c r="G10" s="7" t="str">
        <f t="shared" si="1"/>
        <v/>
      </c>
      <c r="I10" s="34" t="s">
        <v>54</v>
      </c>
      <c r="J10" s="7" t="str">
        <f t="shared" si="2"/>
        <v/>
      </c>
      <c r="L10" s="34" t="s">
        <v>54</v>
      </c>
      <c r="M10" s="7" t="str">
        <f t="shared" si="3"/>
        <v/>
      </c>
      <c r="O10" s="34" t="s">
        <v>54</v>
      </c>
      <c r="P10" s="7" t="str">
        <f t="shared" si="4"/>
        <v/>
      </c>
      <c r="Q10" s="8"/>
      <c r="R10" s="29" t="s">
        <v>54</v>
      </c>
      <c r="S10" s="7" t="str">
        <f t="shared" si="5"/>
        <v/>
      </c>
      <c r="T10" s="8"/>
      <c r="U10" s="102" t="s">
        <v>54</v>
      </c>
      <c r="V10" s="7" t="str">
        <f t="shared" si="6"/>
        <v/>
      </c>
      <c r="W10" s="8"/>
      <c r="X10" s="102" t="s">
        <v>54</v>
      </c>
      <c r="Y10" s="7" t="str">
        <f t="shared" si="7"/>
        <v/>
      </c>
      <c r="Z10" s="8"/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36">
        <f t="shared" si="11"/>
        <v>0</v>
      </c>
      <c r="AK10" s="6">
        <v>0</v>
      </c>
      <c r="AL10" s="6">
        <f t="shared" si="12"/>
        <v>0</v>
      </c>
      <c r="AM10" s="6">
        <v>0</v>
      </c>
      <c r="AN10" s="6">
        <f t="shared" si="13"/>
        <v>0</v>
      </c>
      <c r="AO10" s="6">
        <v>0</v>
      </c>
      <c r="AQ10" s="6">
        <v>1000000</v>
      </c>
      <c r="AS10" s="6" t="str">
        <v/>
      </c>
      <c r="AT10" s="7" t="str">
        <v>Finley Harvey</v>
      </c>
    </row>
    <row r="11" spans="1:47" x14ac:dyDescent="0.2">
      <c r="A11" s="37" t="s">
        <v>138</v>
      </c>
      <c r="B11" s="26"/>
      <c r="C11" s="89">
        <v>34</v>
      </c>
      <c r="D11" s="7">
        <f t="shared" si="0"/>
        <v>17</v>
      </c>
      <c r="F11" s="29">
        <v>24</v>
      </c>
      <c r="G11" s="7">
        <f t="shared" si="1"/>
        <v>19</v>
      </c>
      <c r="I11" s="34">
        <v>31</v>
      </c>
      <c r="J11" s="7">
        <f t="shared" si="2"/>
        <v>14</v>
      </c>
      <c r="L11" s="29">
        <v>33</v>
      </c>
      <c r="M11" s="7">
        <f t="shared" si="3"/>
        <v>18</v>
      </c>
      <c r="O11" s="29">
        <v>29</v>
      </c>
      <c r="P11" s="7">
        <f t="shared" si="4"/>
        <v>18</v>
      </c>
      <c r="Q11" s="8"/>
      <c r="R11" s="29">
        <v>28</v>
      </c>
      <c r="S11" s="7">
        <f t="shared" si="5"/>
        <v>19</v>
      </c>
      <c r="T11" s="8"/>
      <c r="U11" s="29">
        <v>36</v>
      </c>
      <c r="V11" s="7">
        <f t="shared" si="6"/>
        <v>19</v>
      </c>
      <c r="W11" s="8"/>
      <c r="X11" s="102">
        <v>25.5</v>
      </c>
      <c r="Y11" s="7">
        <f t="shared" si="7"/>
        <v>19</v>
      </c>
      <c r="Z11" s="8"/>
      <c r="AA11" s="7">
        <v>17</v>
      </c>
      <c r="AB11" s="7">
        <v>19</v>
      </c>
      <c r="AC11" s="7">
        <v>14</v>
      </c>
      <c r="AD11" s="7">
        <v>18</v>
      </c>
      <c r="AE11" s="7">
        <v>18</v>
      </c>
      <c r="AF11" s="7">
        <v>19</v>
      </c>
      <c r="AG11" s="7">
        <v>19</v>
      </c>
      <c r="AH11" s="7">
        <v>19</v>
      </c>
      <c r="AI11" s="7"/>
      <c r="AJ11" s="36">
        <f t="shared" si="11"/>
        <v>76</v>
      </c>
      <c r="AK11" s="6">
        <v>3</v>
      </c>
      <c r="AL11" s="6">
        <f t="shared" si="12"/>
        <v>94</v>
      </c>
      <c r="AM11" s="6">
        <v>2</v>
      </c>
      <c r="AN11" s="6">
        <f t="shared" si="13"/>
        <v>112</v>
      </c>
      <c r="AO11" s="6">
        <v>2</v>
      </c>
      <c r="AQ11" s="6">
        <v>3220</v>
      </c>
      <c r="AS11" s="6">
        <v>3</v>
      </c>
      <c r="AT11" s="7" t="str">
        <v>Zach Jelley</v>
      </c>
    </row>
    <row r="12" spans="1:47" x14ac:dyDescent="0.2">
      <c r="A12" s="27" t="s">
        <v>139</v>
      </c>
      <c r="B12" s="26"/>
      <c r="C12" s="28">
        <v>35</v>
      </c>
      <c r="D12" s="7">
        <f t="shared" si="0"/>
        <v>14</v>
      </c>
      <c r="F12" s="102" t="s">
        <v>54</v>
      </c>
      <c r="G12" s="7" t="str">
        <f t="shared" si="1"/>
        <v/>
      </c>
      <c r="I12" s="29">
        <v>30</v>
      </c>
      <c r="J12" s="7">
        <f t="shared" si="2"/>
        <v>17</v>
      </c>
      <c r="L12" s="29">
        <v>40</v>
      </c>
      <c r="M12" s="7">
        <f t="shared" si="3"/>
        <v>14</v>
      </c>
      <c r="O12" s="34">
        <v>28</v>
      </c>
      <c r="P12" s="7">
        <f t="shared" si="4"/>
        <v>20</v>
      </c>
      <c r="Q12" s="8"/>
      <c r="R12" s="90">
        <v>29</v>
      </c>
      <c r="S12" s="7">
        <f t="shared" si="5"/>
        <v>18</v>
      </c>
      <c r="T12" s="8"/>
      <c r="U12" s="34">
        <v>36</v>
      </c>
      <c r="V12" s="7">
        <f t="shared" si="6"/>
        <v>19</v>
      </c>
      <c r="W12" s="8"/>
      <c r="X12" s="34">
        <v>26</v>
      </c>
      <c r="Y12" s="7">
        <f t="shared" si="7"/>
        <v>18</v>
      </c>
      <c r="Z12" s="8"/>
      <c r="AA12" s="7">
        <v>14</v>
      </c>
      <c r="AB12" s="7">
        <v>0</v>
      </c>
      <c r="AC12" s="7">
        <v>17</v>
      </c>
      <c r="AD12" s="7">
        <v>14</v>
      </c>
      <c r="AE12" s="7">
        <v>20</v>
      </c>
      <c r="AF12" s="7">
        <v>18</v>
      </c>
      <c r="AG12" s="7">
        <v>19</v>
      </c>
      <c r="AH12" s="7">
        <v>18</v>
      </c>
      <c r="AI12" s="7"/>
      <c r="AJ12" s="36">
        <f t="shared" si="11"/>
        <v>75</v>
      </c>
      <c r="AK12" s="6">
        <v>4</v>
      </c>
      <c r="AL12" s="6">
        <f t="shared" si="12"/>
        <v>92</v>
      </c>
      <c r="AM12" s="6">
        <v>4</v>
      </c>
      <c r="AN12" s="6">
        <f t="shared" si="13"/>
        <v>106</v>
      </c>
      <c r="AO12" s="6">
        <v>4</v>
      </c>
      <c r="AQ12" s="6">
        <v>4440</v>
      </c>
      <c r="AS12" s="6">
        <v>4</v>
      </c>
      <c r="AT12" s="7" t="str">
        <v>Owen Lendy</v>
      </c>
    </row>
    <row r="13" spans="1:47" ht="12" customHeight="1" x14ac:dyDescent="0.2">
      <c r="A13" s="27" t="s">
        <v>140</v>
      </c>
      <c r="B13" s="26"/>
      <c r="C13" s="89">
        <v>34</v>
      </c>
      <c r="D13" s="7">
        <f t="shared" si="0"/>
        <v>17</v>
      </c>
      <c r="F13" s="34">
        <v>45</v>
      </c>
      <c r="G13" s="7">
        <f t="shared" si="1"/>
        <v>12</v>
      </c>
      <c r="I13" s="90">
        <v>37</v>
      </c>
      <c r="J13" s="7">
        <f t="shared" si="2"/>
        <v>12</v>
      </c>
      <c r="L13" s="90">
        <v>45</v>
      </c>
      <c r="M13" s="7">
        <f t="shared" si="3"/>
        <v>12</v>
      </c>
      <c r="O13" s="34" t="s">
        <v>54</v>
      </c>
      <c r="P13" s="7" t="str">
        <f t="shared" si="4"/>
        <v/>
      </c>
      <c r="Q13" s="8"/>
      <c r="R13" s="90" t="s">
        <v>54</v>
      </c>
      <c r="S13" s="7" t="str">
        <f t="shared" si="5"/>
        <v/>
      </c>
      <c r="T13" s="8"/>
      <c r="U13" s="102" t="s">
        <v>54</v>
      </c>
      <c r="V13" s="7" t="str">
        <f t="shared" si="6"/>
        <v/>
      </c>
      <c r="W13" s="8"/>
      <c r="X13" s="102" t="s">
        <v>54</v>
      </c>
      <c r="Y13" s="7" t="str">
        <f t="shared" si="7"/>
        <v/>
      </c>
      <c r="Z13" s="8"/>
      <c r="AA13" s="7">
        <v>17</v>
      </c>
      <c r="AB13" s="7">
        <v>12</v>
      </c>
      <c r="AC13" s="7">
        <v>12</v>
      </c>
      <c r="AD13" s="7">
        <v>12</v>
      </c>
      <c r="AE13" s="7">
        <v>0</v>
      </c>
      <c r="AF13" s="7">
        <v>0</v>
      </c>
      <c r="AG13" s="7">
        <v>0</v>
      </c>
      <c r="AH13" s="7">
        <v>0</v>
      </c>
      <c r="AI13" s="7"/>
      <c r="AJ13" s="36">
        <f t="shared" si="11"/>
        <v>53</v>
      </c>
      <c r="AK13" s="6">
        <v>10</v>
      </c>
      <c r="AL13" s="6">
        <f t="shared" si="12"/>
        <v>53</v>
      </c>
      <c r="AM13" s="6">
        <v>10</v>
      </c>
      <c r="AN13" s="6">
        <f t="shared" si="13"/>
        <v>53</v>
      </c>
      <c r="AO13" s="6">
        <v>10</v>
      </c>
      <c r="AQ13" s="6">
        <v>11100</v>
      </c>
      <c r="AS13" s="6">
        <v>10</v>
      </c>
      <c r="AT13" s="7" t="str">
        <v>Milo Lovell</v>
      </c>
    </row>
    <row r="14" spans="1:47" x14ac:dyDescent="0.2">
      <c r="A14" s="27" t="s">
        <v>141</v>
      </c>
      <c r="B14" s="26"/>
      <c r="C14" s="89">
        <v>41</v>
      </c>
      <c r="D14" s="7">
        <f t="shared" si="0"/>
        <v>9</v>
      </c>
      <c r="F14" s="102" t="s">
        <v>54</v>
      </c>
      <c r="G14" s="7" t="str">
        <f t="shared" si="1"/>
        <v/>
      </c>
      <c r="I14" s="34" t="s">
        <v>54</v>
      </c>
      <c r="J14" s="7" t="str">
        <f t="shared" si="2"/>
        <v/>
      </c>
      <c r="L14" s="34">
        <v>47</v>
      </c>
      <c r="M14" s="7">
        <f t="shared" si="3"/>
        <v>11</v>
      </c>
      <c r="O14" s="34" t="s">
        <v>54</v>
      </c>
      <c r="P14" s="7" t="str">
        <f t="shared" si="4"/>
        <v/>
      </c>
      <c r="Q14" s="8"/>
      <c r="R14" s="30" t="s">
        <v>54</v>
      </c>
      <c r="S14" s="7" t="str">
        <f t="shared" si="5"/>
        <v/>
      </c>
      <c r="T14" s="8"/>
      <c r="U14" s="102" t="s">
        <v>54</v>
      </c>
      <c r="V14" s="7" t="str">
        <f t="shared" si="6"/>
        <v/>
      </c>
      <c r="W14" s="8"/>
      <c r="X14" s="102" t="s">
        <v>54</v>
      </c>
      <c r="Y14" s="7" t="str">
        <f t="shared" si="7"/>
        <v/>
      </c>
      <c r="Z14" s="8"/>
      <c r="AA14" s="7">
        <v>9</v>
      </c>
      <c r="AB14" s="7">
        <v>0</v>
      </c>
      <c r="AC14" s="7">
        <v>0</v>
      </c>
      <c r="AD14" s="7">
        <v>11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11"/>
        <v>20</v>
      </c>
      <c r="AK14" s="6">
        <v>11</v>
      </c>
      <c r="AL14" s="6">
        <f t="shared" si="12"/>
        <v>20</v>
      </c>
      <c r="AM14" s="6">
        <v>11</v>
      </c>
      <c r="AN14" s="6">
        <f t="shared" si="13"/>
        <v>20</v>
      </c>
      <c r="AO14" s="6">
        <v>11</v>
      </c>
      <c r="AQ14" s="6">
        <v>12210</v>
      </c>
      <c r="AS14" s="6">
        <v>11</v>
      </c>
      <c r="AT14" s="7" t="str">
        <v>Ethan Magill</v>
      </c>
    </row>
    <row r="15" spans="1:47" x14ac:dyDescent="0.2">
      <c r="A15" s="27" t="s">
        <v>142</v>
      </c>
      <c r="B15" s="26"/>
      <c r="C15" s="28">
        <v>34.5</v>
      </c>
      <c r="D15" s="7">
        <f t="shared" si="0"/>
        <v>15</v>
      </c>
      <c r="F15" s="29">
        <v>30.5</v>
      </c>
      <c r="G15" s="7">
        <f t="shared" si="1"/>
        <v>18</v>
      </c>
      <c r="I15" s="29">
        <v>31.5</v>
      </c>
      <c r="J15" s="7">
        <f t="shared" si="2"/>
        <v>13</v>
      </c>
      <c r="L15" s="29">
        <v>40.5</v>
      </c>
      <c r="M15" s="7">
        <f t="shared" si="3"/>
        <v>13</v>
      </c>
      <c r="O15" s="29">
        <v>35.5</v>
      </c>
      <c r="P15" s="7">
        <f t="shared" si="4"/>
        <v>15</v>
      </c>
      <c r="Q15" s="8"/>
      <c r="R15" s="90" t="s">
        <v>54</v>
      </c>
      <c r="S15" s="7" t="str">
        <f t="shared" si="5"/>
        <v/>
      </c>
      <c r="T15" s="8"/>
      <c r="U15" s="102" t="s">
        <v>54</v>
      </c>
      <c r="V15" s="7" t="str">
        <f t="shared" si="6"/>
        <v/>
      </c>
      <c r="W15" s="8"/>
      <c r="X15" s="34">
        <v>36.5</v>
      </c>
      <c r="Y15" s="7">
        <f t="shared" si="7"/>
        <v>13</v>
      </c>
      <c r="Z15" s="8"/>
      <c r="AA15" s="7">
        <v>15</v>
      </c>
      <c r="AB15" s="7">
        <v>18</v>
      </c>
      <c r="AC15" s="7">
        <v>13</v>
      </c>
      <c r="AD15" s="7">
        <v>13</v>
      </c>
      <c r="AE15" s="7">
        <v>15</v>
      </c>
      <c r="AF15" s="7">
        <v>0</v>
      </c>
      <c r="AG15" s="7">
        <v>0</v>
      </c>
      <c r="AH15" s="7">
        <v>13</v>
      </c>
      <c r="AI15" s="7"/>
      <c r="AJ15" s="36">
        <f t="shared" si="11"/>
        <v>61</v>
      </c>
      <c r="AK15" s="6">
        <v>8</v>
      </c>
      <c r="AL15" s="6">
        <f t="shared" si="12"/>
        <v>74</v>
      </c>
      <c r="AM15" s="6">
        <v>7</v>
      </c>
      <c r="AN15" s="6">
        <f t="shared" si="13"/>
        <v>87</v>
      </c>
      <c r="AO15" s="6">
        <v>6</v>
      </c>
      <c r="AQ15" s="6">
        <v>8760</v>
      </c>
      <c r="AS15" s="6">
        <v>8</v>
      </c>
      <c r="AT15" s="7" t="str">
        <v>Luiz Phillips</v>
      </c>
    </row>
    <row r="16" spans="1:47" x14ac:dyDescent="0.2">
      <c r="A16" s="27" t="s">
        <v>143</v>
      </c>
      <c r="B16" s="26"/>
      <c r="C16" s="28">
        <v>32</v>
      </c>
      <c r="D16" s="7">
        <f t="shared" si="0"/>
        <v>18</v>
      </c>
      <c r="F16" s="34">
        <v>23</v>
      </c>
      <c r="G16" s="7">
        <f t="shared" si="1"/>
        <v>20</v>
      </c>
      <c r="I16" s="29" t="s">
        <v>54</v>
      </c>
      <c r="J16" s="7" t="str">
        <f t="shared" si="2"/>
        <v/>
      </c>
      <c r="L16" s="29">
        <v>33</v>
      </c>
      <c r="M16" s="7">
        <f t="shared" si="3"/>
        <v>18</v>
      </c>
      <c r="O16" s="29" t="s">
        <v>54</v>
      </c>
      <c r="P16" s="7" t="str">
        <f t="shared" si="4"/>
        <v/>
      </c>
      <c r="Q16" s="8"/>
      <c r="R16" s="34" t="s">
        <v>54</v>
      </c>
      <c r="S16" s="7" t="str">
        <f t="shared" si="5"/>
        <v/>
      </c>
      <c r="T16" s="8"/>
      <c r="U16" s="102" t="s">
        <v>54</v>
      </c>
      <c r="V16" s="7" t="str">
        <f t="shared" si="6"/>
        <v/>
      </c>
      <c r="W16" s="8"/>
      <c r="X16" s="34">
        <v>35</v>
      </c>
      <c r="Y16" s="7">
        <f t="shared" si="7"/>
        <v>14</v>
      </c>
      <c r="Z16" s="8"/>
      <c r="AA16" s="7">
        <v>18</v>
      </c>
      <c r="AB16" s="7">
        <v>20</v>
      </c>
      <c r="AC16" s="7">
        <v>0</v>
      </c>
      <c r="AD16" s="7">
        <v>18</v>
      </c>
      <c r="AE16" s="7">
        <v>0</v>
      </c>
      <c r="AF16" s="7">
        <v>0</v>
      </c>
      <c r="AG16" s="7">
        <v>0</v>
      </c>
      <c r="AH16" s="7">
        <v>14</v>
      </c>
      <c r="AI16" s="7"/>
      <c r="AJ16" s="36">
        <f t="shared" si="11"/>
        <v>70</v>
      </c>
      <c r="AK16" s="6">
        <v>5</v>
      </c>
      <c r="AL16" s="6">
        <f t="shared" si="12"/>
        <v>70</v>
      </c>
      <c r="AM16" s="6">
        <v>9</v>
      </c>
      <c r="AN16" s="6">
        <f t="shared" si="13"/>
        <v>70</v>
      </c>
      <c r="AO16" s="6">
        <v>9</v>
      </c>
      <c r="AQ16" s="6">
        <v>5990</v>
      </c>
      <c r="AS16" s="6">
        <v>5</v>
      </c>
      <c r="AT16" s="7" t="str">
        <v>Cameron Pike</v>
      </c>
    </row>
    <row r="17" spans="1:46" x14ac:dyDescent="0.2">
      <c r="A17" s="27" t="s">
        <v>144</v>
      </c>
      <c r="C17" s="28">
        <v>31.5</v>
      </c>
      <c r="D17" s="7">
        <f t="shared" si="0"/>
        <v>19</v>
      </c>
      <c r="F17" s="34">
        <v>32.5</v>
      </c>
      <c r="G17" s="7">
        <f t="shared" si="1"/>
        <v>15</v>
      </c>
      <c r="I17" s="29">
        <v>29.5</v>
      </c>
      <c r="J17" s="7">
        <f t="shared" si="2"/>
        <v>18</v>
      </c>
      <c r="L17" s="29">
        <v>35.5</v>
      </c>
      <c r="M17" s="7">
        <f t="shared" si="3"/>
        <v>16</v>
      </c>
      <c r="O17" s="29" t="s">
        <v>54</v>
      </c>
      <c r="P17" s="7" t="str">
        <f t="shared" si="4"/>
        <v/>
      </c>
      <c r="Q17" s="8"/>
      <c r="R17" s="29" t="s">
        <v>54</v>
      </c>
      <c r="S17" s="7" t="str">
        <f t="shared" si="5"/>
        <v/>
      </c>
      <c r="T17" s="8"/>
      <c r="U17" s="102" t="s">
        <v>54</v>
      </c>
      <c r="V17" s="7" t="str">
        <f t="shared" si="6"/>
        <v/>
      </c>
      <c r="W17" s="8"/>
      <c r="X17" s="29">
        <v>27.5</v>
      </c>
      <c r="Y17" s="7">
        <f t="shared" si="7"/>
        <v>16</v>
      </c>
      <c r="Z17" s="8"/>
      <c r="AA17" s="7">
        <v>19</v>
      </c>
      <c r="AB17" s="7">
        <v>15</v>
      </c>
      <c r="AC17" s="7">
        <v>18</v>
      </c>
      <c r="AD17" s="7">
        <v>16</v>
      </c>
      <c r="AE17" s="7">
        <v>0</v>
      </c>
      <c r="AF17" s="7">
        <v>0</v>
      </c>
      <c r="AG17" s="7">
        <v>0</v>
      </c>
      <c r="AH17" s="7">
        <v>16</v>
      </c>
      <c r="AI17" s="7"/>
      <c r="AJ17" s="36">
        <f t="shared" si="11"/>
        <v>69</v>
      </c>
      <c r="AK17" s="6">
        <v>6</v>
      </c>
      <c r="AL17" s="6">
        <f t="shared" si="12"/>
        <v>84</v>
      </c>
      <c r="AM17" s="6">
        <v>5</v>
      </c>
      <c r="AN17" s="6">
        <f t="shared" si="13"/>
        <v>84</v>
      </c>
      <c r="AO17" s="6">
        <v>8</v>
      </c>
      <c r="AQ17" s="6">
        <v>6580</v>
      </c>
      <c r="AS17" s="6">
        <v>6</v>
      </c>
      <c r="AT17" s="7" t="str">
        <v>Samuel Stratman</v>
      </c>
    </row>
    <row r="18" spans="1:46" x14ac:dyDescent="0.2">
      <c r="A18" s="27" t="s">
        <v>169</v>
      </c>
      <c r="B18" s="26"/>
      <c r="C18" s="28">
        <v>36.5</v>
      </c>
      <c r="D18" s="7">
        <f t="shared" si="0"/>
        <v>13</v>
      </c>
      <c r="F18" s="102" t="s">
        <v>54</v>
      </c>
      <c r="G18" s="7" t="str">
        <f t="shared" si="1"/>
        <v/>
      </c>
      <c r="I18" s="30" t="s">
        <v>54</v>
      </c>
      <c r="J18" s="7" t="str">
        <f t="shared" si="2"/>
        <v/>
      </c>
      <c r="L18" s="30" t="s">
        <v>54</v>
      </c>
      <c r="M18" s="7" t="str">
        <f t="shared" si="3"/>
        <v/>
      </c>
      <c r="O18" s="29" t="s">
        <v>54</v>
      </c>
      <c r="P18" s="7" t="str">
        <f t="shared" si="4"/>
        <v/>
      </c>
      <c r="Q18" s="8"/>
      <c r="R18" s="30" t="s">
        <v>54</v>
      </c>
      <c r="S18" s="7" t="str">
        <f t="shared" si="5"/>
        <v/>
      </c>
      <c r="T18" s="8"/>
      <c r="U18" s="102" t="s">
        <v>54</v>
      </c>
      <c r="V18" s="7" t="str">
        <f t="shared" si="6"/>
        <v/>
      </c>
      <c r="W18" s="8"/>
      <c r="X18" s="102" t="s">
        <v>54</v>
      </c>
      <c r="Y18" s="7" t="str">
        <f t="shared" si="7"/>
        <v/>
      </c>
      <c r="Z18" s="8"/>
      <c r="AA18" s="7">
        <v>13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11"/>
        <v>13</v>
      </c>
      <c r="AK18" s="6">
        <v>12</v>
      </c>
      <c r="AL18" s="6">
        <f t="shared" si="12"/>
        <v>13</v>
      </c>
      <c r="AM18" s="6">
        <v>12</v>
      </c>
      <c r="AN18" s="6">
        <f t="shared" si="13"/>
        <v>13</v>
      </c>
      <c r="AO18" s="6">
        <v>12</v>
      </c>
      <c r="AQ18" s="6">
        <v>13320</v>
      </c>
      <c r="AS18" s="6">
        <v>12</v>
      </c>
      <c r="AT18" s="7" t="str">
        <v>Guy Green</v>
      </c>
    </row>
    <row r="19" spans="1:46" x14ac:dyDescent="0.2">
      <c r="A19" s="27"/>
      <c r="B19" s="26"/>
      <c r="C19" s="28"/>
      <c r="D19" s="7" t="str">
        <f t="shared" si="0"/>
        <v/>
      </c>
      <c r="F19" s="34"/>
      <c r="G19" s="7" t="str">
        <f t="shared" si="1"/>
        <v/>
      </c>
      <c r="I19" s="34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34"/>
      <c r="S19" s="7" t="str">
        <f t="shared" si="5"/>
        <v/>
      </c>
      <c r="T19" s="8"/>
      <c r="U19" s="34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11"/>
        <v>0</v>
      </c>
      <c r="AK19" s="6">
        <v>0</v>
      </c>
      <c r="AL19" s="6">
        <f t="shared" si="12"/>
        <v>0</v>
      </c>
      <c r="AM19" s="6">
        <v>0</v>
      </c>
      <c r="AN19" s="6">
        <f t="shared" si="13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28"/>
      <c r="D20" s="7" t="str">
        <f t="shared" si="0"/>
        <v/>
      </c>
      <c r="F20" s="34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34"/>
      <c r="P20" s="7" t="str">
        <f t="shared" si="4"/>
        <v/>
      </c>
      <c r="Q20" s="8"/>
      <c r="R20" s="30"/>
      <c r="S20" s="7" t="str">
        <f t="shared" si="5"/>
        <v/>
      </c>
      <c r="T20" s="8"/>
      <c r="U20" s="34"/>
      <c r="V20" s="7" t="str">
        <f t="shared" si="6"/>
        <v/>
      </c>
      <c r="W20" s="8"/>
      <c r="X20" s="34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11"/>
        <v>0</v>
      </c>
      <c r="AK20" s="6">
        <v>0</v>
      </c>
      <c r="AL20" s="6">
        <f t="shared" si="12"/>
        <v>0</v>
      </c>
      <c r="AM20" s="6">
        <v>0</v>
      </c>
      <c r="AN20" s="6">
        <f t="shared" si="13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8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34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27"/>
      <c r="C22" s="89"/>
      <c r="D22" s="7" t="str">
        <f t="shared" si="0"/>
        <v/>
      </c>
      <c r="F22" s="29"/>
      <c r="G22" s="7" t="str">
        <f t="shared" si="1"/>
        <v/>
      </c>
      <c r="I22" s="34"/>
      <c r="J22" s="7" t="str">
        <f t="shared" si="2"/>
        <v/>
      </c>
      <c r="L22" s="34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34"/>
      <c r="V22" s="7" t="str">
        <f t="shared" si="6"/>
        <v/>
      </c>
      <c r="W22" s="8"/>
      <c r="X22" s="34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27"/>
      <c r="C23" s="28"/>
      <c r="D23" s="7" t="str">
        <f t="shared" si="0"/>
        <v/>
      </c>
      <c r="F23" s="34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91"/>
      <c r="C24" s="28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34"/>
      <c r="S24" s="7" t="str">
        <f t="shared" si="5"/>
        <v/>
      </c>
      <c r="U24" s="34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34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34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7"/>
      <c r="C27" s="29"/>
      <c r="D27" s="7" t="str">
        <f t="shared" si="0"/>
        <v/>
      </c>
      <c r="F27" s="34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34"/>
      <c r="P27" s="7" t="str">
        <f t="shared" si="4"/>
        <v/>
      </c>
      <c r="R27" s="34"/>
      <c r="S27" s="7" t="str">
        <f t="shared" si="5"/>
        <v/>
      </c>
      <c r="U27" s="34"/>
      <c r="V27" s="7" t="str">
        <f t="shared" si="6"/>
        <v/>
      </c>
      <c r="X27" s="34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34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34"/>
      <c r="S28" s="7" t="str">
        <f t="shared" si="5"/>
        <v/>
      </c>
      <c r="U28" s="29"/>
      <c r="V28" s="7" t="str">
        <f t="shared" si="6"/>
        <v/>
      </c>
      <c r="X28" s="34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7"/>
      <c r="C29" s="34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7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7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7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7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7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7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7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AT1:AT65349 J1:K2 M1:N2 P1:Q2 S1:T2 V1:W2 Y1:Z2 G1:H2 D1:E2 D4:E65349 Y4:Z65349 G4:H65349 J4:K65349 M4:N65349 P4:Q65349 S4:T65349 V4:W65349">
    <cfRule type="cellIs" dxfId="11" priority="1" stopIfTrue="1" operator="equal">
      <formula>18</formula>
    </cfRule>
    <cfRule type="cellIs" dxfId="10" priority="2" stopIfTrue="1" operator="equal">
      <formula>19</formula>
    </cfRule>
    <cfRule type="cellIs" dxfId="9" priority="3" stopIfTrue="1" operator="equal">
      <formula>20</formula>
    </cfRule>
  </conditionalFormatting>
  <conditionalFormatting sqref="E3 H3 K3 N3 Q3 T3 W3">
    <cfRule type="cellIs" dxfId="8" priority="4" stopIfTrue="1" operator="equal">
      <formula>18</formula>
    </cfRule>
    <cfRule type="cellIs" dxfId="7" priority="5" stopIfTrue="1" operator="equal">
      <formula>19</formula>
    </cfRule>
    <cfRule type="cellIs" dxfId="6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/>
  <dimension ref="A1:AU51"/>
  <sheetViews>
    <sheetView workbookViewId="0">
      <selection activeCell="X27" sqref="X27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HC C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4" t="str">
        <f>Leaderboards!D27</f>
        <v>Isle of Purbeck</v>
      </c>
      <c r="D3" s="135"/>
      <c r="E3" s="19"/>
      <c r="F3" s="134" t="str">
        <f>Leaderboards!D28</f>
        <v>Wessex</v>
      </c>
      <c r="G3" s="135"/>
      <c r="H3" s="19"/>
      <c r="I3" s="134" t="str">
        <f>Leaderboards!D29</f>
        <v>Stur Marshall</v>
      </c>
      <c r="J3" s="135"/>
      <c r="K3" s="19"/>
      <c r="L3" s="134" t="str">
        <f>Leaderboards!D30</f>
        <v>Highcliffe Castle</v>
      </c>
      <c r="M3" s="135"/>
      <c r="N3" s="19"/>
      <c r="O3" s="134" t="str">
        <f>Leaderboards!D31</f>
        <v>Ferndown Forest</v>
      </c>
      <c r="P3" s="135"/>
      <c r="Q3" s="19"/>
      <c r="R3" s="134" t="str">
        <f>Leaderboards!D32</f>
        <v>Crane Valley</v>
      </c>
      <c r="S3" s="135"/>
      <c r="T3" s="19"/>
      <c r="U3" s="134" t="str">
        <f>Leaderboards!D33</f>
        <v>Canford School</v>
      </c>
      <c r="V3" s="135"/>
      <c r="W3" s="19"/>
      <c r="X3" s="134" t="str">
        <f>Leaderboards!D34</f>
        <v>Stur Marshall</v>
      </c>
      <c r="Y3" s="13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92" t="s">
        <v>14</v>
      </c>
      <c r="AK3" s="92" t="s">
        <v>15</v>
      </c>
      <c r="AL3" s="92" t="s">
        <v>16</v>
      </c>
      <c r="AM3" s="92" t="s">
        <v>15</v>
      </c>
      <c r="AN3" s="92" t="s">
        <v>17</v>
      </c>
      <c r="AO3" s="92" t="s">
        <v>15</v>
      </c>
      <c r="AP3" s="92"/>
      <c r="AQ3" s="92" t="s">
        <v>18</v>
      </c>
      <c r="AR3" s="92"/>
      <c r="AS3" s="92" t="s">
        <v>19</v>
      </c>
      <c r="AT3" s="35"/>
      <c r="AU3" s="92"/>
    </row>
    <row r="4" spans="1:47" ht="14.25" x14ac:dyDescent="0.2">
      <c r="A4" s="20"/>
      <c r="B4" s="21"/>
      <c r="C4" s="22" t="str">
        <f>Leaderboards!E49</f>
        <v>Nett</v>
      </c>
      <c r="D4" s="23" t="s">
        <v>21</v>
      </c>
      <c r="E4" s="24"/>
      <c r="F4" s="22" t="str">
        <f>C4</f>
        <v>Nett</v>
      </c>
      <c r="G4" s="23" t="s">
        <v>21</v>
      </c>
      <c r="H4" s="24"/>
      <c r="I4" s="22" t="str">
        <f>C4</f>
        <v>Nett</v>
      </c>
      <c r="J4" s="23" t="s">
        <v>21</v>
      </c>
      <c r="K4" s="24"/>
      <c r="L4" s="22" t="str">
        <f>C4</f>
        <v>Nett</v>
      </c>
      <c r="M4" s="23" t="s">
        <v>21</v>
      </c>
      <c r="N4" s="24"/>
      <c r="O4" s="22" t="str">
        <f>C4</f>
        <v>Nett</v>
      </c>
      <c r="P4" s="23" t="s">
        <v>21</v>
      </c>
      <c r="Q4" s="24"/>
      <c r="R4" s="22" t="str">
        <f>C4</f>
        <v>Nett</v>
      </c>
      <c r="S4" s="23" t="s">
        <v>21</v>
      </c>
      <c r="T4" s="24"/>
      <c r="U4" s="22" t="str">
        <f>C4</f>
        <v>Nett</v>
      </c>
      <c r="V4" s="23" t="s">
        <v>21</v>
      </c>
      <c r="W4" s="24"/>
      <c r="X4" s="22" t="str">
        <f>C4</f>
        <v>Nett</v>
      </c>
      <c r="Y4" s="23" t="s">
        <v>21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145</v>
      </c>
      <c r="B6" s="26"/>
      <c r="C6" s="28">
        <v>33.5</v>
      </c>
      <c r="D6" s="7">
        <f>IF(AND(ISNUMBER(C6),C6&gt;0),MAX(1,IF(ISNUMBER(C6),21-RANK(C6,C$6:C$51,TRUE),0)),"")</f>
        <v>17</v>
      </c>
      <c r="F6" s="102" t="s">
        <v>54</v>
      </c>
      <c r="G6" s="7" t="str">
        <f>IF(AND(ISNUMBER(F6),F6&gt;0),MAX(1,IF(ISNUMBER(F6),21-RANK(F6,F$6:F$51,TRUE),0)),"")</f>
        <v/>
      </c>
      <c r="I6" s="34">
        <v>29.5</v>
      </c>
      <c r="J6" s="7">
        <f>IF(AND(ISNUMBER(I6),I6&gt;0),MAX(1,IF(ISNUMBER(I6),21-RANK(I6,I$6:I$51,TRUE),0)),"")</f>
        <v>18</v>
      </c>
      <c r="L6" s="34">
        <v>34.5</v>
      </c>
      <c r="M6" s="7">
        <f>IF(AND(ISNUMBER(L6),L6&gt;0),MAX(1,IF(ISNUMBER(L6),21-RANK(L6,L$6:L$51,TRUE),0)),"")</f>
        <v>15</v>
      </c>
      <c r="O6" s="34">
        <v>31.5</v>
      </c>
      <c r="P6" s="7">
        <f>IF(AND(ISNUMBER(O6),O6&gt;0),MAX(1,IF(ISNUMBER(O6),21-RANK(O6,O$6:O$51,TRUE),0)),"")</f>
        <v>18</v>
      </c>
      <c r="Q6" s="8"/>
      <c r="R6" s="29">
        <v>37.5</v>
      </c>
      <c r="S6" s="7">
        <f>IF(AND(ISNUMBER(R6),R6&gt;0),MAX(1,IF(ISNUMBER(R6),21-RANK(R6,R$6:R$51,TRUE),0)),"")</f>
        <v>18</v>
      </c>
      <c r="T6" s="8"/>
      <c r="U6" s="34">
        <v>31</v>
      </c>
      <c r="V6" s="7">
        <f>IF(AND(ISNUMBER(U6),U6&gt;0),MAX(1,IF(ISNUMBER(U6),21-RANK(U6,U$6:U$51,TRUE),0)),"")</f>
        <v>20</v>
      </c>
      <c r="W6" s="8"/>
      <c r="X6" s="29">
        <v>26.5</v>
      </c>
      <c r="Y6" s="7">
        <f>IF(AND(ISNUMBER(X6),X6&gt;0),MAX(1,IF(ISNUMBER(X6),21-RANK(X6,X$6:X$51,TRUE),0)),"")</f>
        <v>20</v>
      </c>
      <c r="Z6" s="8"/>
      <c r="AA6" s="7">
        <f t="array" ref="AA6:AA50">IF(ISNUMBER(D6:D50),D6:D50,0)</f>
        <v>17</v>
      </c>
      <c r="AB6" s="7">
        <f t="array" ref="AB6:AB50">IF(ISNUMBER(G6:G50),G6:G50,0)</f>
        <v>0</v>
      </c>
      <c r="AC6" s="7">
        <f t="array" ref="AC6:AC50">IF(ISNUMBER(J6:J50),J6:J50,0)</f>
        <v>18</v>
      </c>
      <c r="AD6" s="7">
        <f t="array" ref="AD6:AD50">IF(ISNUMBER(M6:M50),M6:M50,0)</f>
        <v>15</v>
      </c>
      <c r="AE6" s="7">
        <f t="array" ref="AE6:AE50">IF(ISNUMBER(P6:P50),P6:P50,0)</f>
        <v>18</v>
      </c>
      <c r="AF6" s="7">
        <f t="array" ref="AF6:AF50">IF(ISNUMBER(S6:S50),S6:S50,0)</f>
        <v>18</v>
      </c>
      <c r="AG6" s="7">
        <f t="array" ref="AG6:AG50">IF(ISNUMBER(V6:V50),V6:V50,0)</f>
        <v>20</v>
      </c>
      <c r="AH6" s="7">
        <f t="array" ref="AH6:AH50">IF(ISNUMBER(Y6:Y50),Y6:Y50,0)</f>
        <v>20</v>
      </c>
      <c r="AI6" s="7"/>
      <c r="AJ6" s="36">
        <f>IF(A6&gt;0,LARGE(AA6:AH6,1)+LARGE(AA6:AH6,2)+LARGE(AA6:AH6,3)+LARGE(AA6:AH6,4),0)</f>
        <v>76</v>
      </c>
      <c r="AK6" s="6">
        <f t="array" ref="AK6:AK50">IF(AJ6:AJ50&gt;0,RANK(AJ6:AJ50,AJ$6:AJ$50),0)</f>
        <v>3</v>
      </c>
      <c r="AL6" s="6">
        <f>IF(A6&gt;0,LARGE(AA6:AH6,1)+LARGE(AA6:AH6,2)+LARGE(AA6:AH6,3)+LARGE(AA6:AH6,4)+LARGE(AA6:AH6,5),0)</f>
        <v>94</v>
      </c>
      <c r="AM6" s="6">
        <f t="array" ref="AM6:AM50">IF(AL6:AL50&gt;0,RANK(AL6:AL50,AL$6:AL$50),0)</f>
        <v>3</v>
      </c>
      <c r="AN6" s="6">
        <f>IF(A6&gt;0,LARGE(AA6:AH6,1)+LARGE(AA6:AH6,2)+LARGE(AA6:AH6,3)+LARGE(AA6:AH6,4)+LARGE(AA6:AH6,5)+LARGE(AA6:AH6,6),0)</f>
        <v>111</v>
      </c>
      <c r="AO6" s="6">
        <f t="array" ref="AO6:AO50">IF(AN6:AN50&gt;0,RANK(AN6:AN50,AN$6:AN$50),0)</f>
        <v>3</v>
      </c>
      <c r="AQ6" s="6">
        <f t="array" ref="AQ6:AQ50">IF(AK6:AK50&gt;0,(AK6:AK50*1000)+(AM6:AM50*100)+(AO6:AO50*10),1000000)</f>
        <v>3330</v>
      </c>
      <c r="AS6" s="6">
        <f t="array" ref="AS6:AS50">IF(AQ6:AQ50&lt;1000000,RANK(AQ6:AQ50,AQ$6:AQ$50,1),"")</f>
        <v>3</v>
      </c>
      <c r="AT6" s="7" t="str">
        <f t="array" ref="AT6:AT50">IF(A6:A50&lt;&gt;"",A6:A50,"")</f>
        <v>Max Baker</v>
      </c>
    </row>
    <row r="7" spans="1:47" x14ac:dyDescent="0.2">
      <c r="A7" s="27" t="s">
        <v>146</v>
      </c>
      <c r="B7" s="26"/>
      <c r="C7" s="28">
        <v>31.5</v>
      </c>
      <c r="D7" s="7">
        <f t="shared" ref="D7:D51" si="0">IF(AND(ISNUMBER(C7),C7&gt;0),MAX(1,IF(ISNUMBER(C7),21-RANK(C7,C$6:C$51,TRUE),0)),"")</f>
        <v>19</v>
      </c>
      <c r="F7" s="30">
        <v>25.5</v>
      </c>
      <c r="G7" s="7">
        <f t="shared" ref="G7:G51" si="1">IF(AND(ISNUMBER(F7),F7&gt;0),MAX(1,IF(ISNUMBER(F7),21-RANK(F7,F$6:F$51,TRUE),0)),"")</f>
        <v>20</v>
      </c>
      <c r="I7" s="29">
        <v>24.5</v>
      </c>
      <c r="J7" s="7">
        <f t="shared" ref="J7:J51" si="2">IF(AND(ISNUMBER(I7),I7&gt;0),MAX(1,IF(ISNUMBER(I7),21-RANK(I7,I$6:I$51,TRUE),0)),"")</f>
        <v>20</v>
      </c>
      <c r="L7" s="29">
        <v>33.5</v>
      </c>
      <c r="M7" s="7">
        <f t="shared" ref="M7:M51" si="3">IF(AND(ISNUMBER(L7),L7&gt;0),MAX(1,IF(ISNUMBER(L7),21-RANK(L7,L$6:L$51,TRUE),0)),"")</f>
        <v>18</v>
      </c>
      <c r="O7" s="29">
        <v>33.5</v>
      </c>
      <c r="P7" s="7">
        <f t="shared" ref="P7:P51" si="4">IF(AND(ISNUMBER(O7),O7&gt;0),MAX(1,IF(ISNUMBER(O7),21-RANK(O7,O$6:O$51,TRUE),0)),"")</f>
        <v>17</v>
      </c>
      <c r="Q7" s="8"/>
      <c r="R7" s="29">
        <v>26.5</v>
      </c>
      <c r="S7" s="7">
        <f t="shared" ref="S7:S51" si="5">IF(AND(ISNUMBER(R7),R7&gt;0),MAX(1,IF(ISNUMBER(R7),21-RANK(R7,R$6:R$51,TRUE),0)),"")</f>
        <v>20</v>
      </c>
      <c r="T7" s="8"/>
      <c r="U7" s="34">
        <v>46.5</v>
      </c>
      <c r="V7" s="7">
        <f t="shared" ref="V7:V51" si="6">IF(AND(ISNUMBER(U7),U7&gt;0),MAX(1,IF(ISNUMBER(U7),21-RANK(U7,U$6:U$51,TRUE),0)),"")</f>
        <v>16</v>
      </c>
      <c r="W7" s="8"/>
      <c r="X7" s="34">
        <v>30.5</v>
      </c>
      <c r="Y7" s="7">
        <f t="shared" ref="Y7:Y51" si="7">IF(AND(ISNUMBER(X7),X7&gt;0),MAX(1,IF(ISNUMBER(X7),21-RANK(X7,X$6:X$51,TRUE),0)),"")</f>
        <v>17</v>
      </c>
      <c r="Z7" s="8"/>
      <c r="AA7" s="7">
        <v>19</v>
      </c>
      <c r="AB7" s="7">
        <v>20</v>
      </c>
      <c r="AC7" s="7">
        <v>20</v>
      </c>
      <c r="AD7" s="7">
        <v>18</v>
      </c>
      <c r="AE7" s="7">
        <v>17</v>
      </c>
      <c r="AF7" s="7">
        <v>20</v>
      </c>
      <c r="AG7" s="7">
        <v>16</v>
      </c>
      <c r="AH7" s="7">
        <v>17</v>
      </c>
      <c r="AI7" s="7"/>
      <c r="AJ7" s="36">
        <f t="shared" ref="AJ7:AJ50" si="8">IF(A7&gt;0,LARGE(AA7:AH7,1)+LARGE(AA7:AH7,2)+LARGE(AA7:AH7,3)+LARGE(AA7:AH7,4),0)</f>
        <v>79</v>
      </c>
      <c r="AK7" s="6">
        <v>1</v>
      </c>
      <c r="AL7" s="6">
        <f t="shared" ref="AL7:AL50" si="9">IF(A7&gt;0,LARGE(AA7:AH7,1)+LARGE(AA7:AH7,2)+LARGE(AA7:AH7,3)+LARGE(AA7:AH7,4)+LARGE(AA7:AH7,5),0)</f>
        <v>97</v>
      </c>
      <c r="AM7" s="6">
        <v>2</v>
      </c>
      <c r="AN7" s="6">
        <f t="shared" ref="AN7:AN50" si="10">IF(A7&gt;0,LARGE(AA7:AH7,1)+LARGE(AA7:AH7,2)+LARGE(AA7:AH7,3)+LARGE(AA7:AH7,4)+LARGE(AA7:AH7,5)+LARGE(AA7:AH7,6),0)</f>
        <v>114</v>
      </c>
      <c r="AO7" s="6">
        <v>2</v>
      </c>
      <c r="AQ7" s="6">
        <v>1220</v>
      </c>
      <c r="AS7" s="6">
        <v>2</v>
      </c>
      <c r="AT7" s="7" t="str">
        <v>Brynmor Truman</v>
      </c>
    </row>
    <row r="8" spans="1:47" x14ac:dyDescent="0.2">
      <c r="A8" s="37" t="s">
        <v>147</v>
      </c>
      <c r="B8" s="26"/>
      <c r="C8" s="89" t="s">
        <v>54</v>
      </c>
      <c r="D8" s="7" t="str">
        <f t="shared" si="0"/>
        <v/>
      </c>
      <c r="F8" s="125" t="s">
        <v>54</v>
      </c>
      <c r="G8" s="7" t="str">
        <f t="shared" si="1"/>
        <v/>
      </c>
      <c r="I8" s="29" t="s">
        <v>54</v>
      </c>
      <c r="J8" s="7" t="str">
        <f t="shared" si="2"/>
        <v/>
      </c>
      <c r="L8" s="29" t="s">
        <v>54</v>
      </c>
      <c r="M8" s="7" t="str">
        <f t="shared" si="3"/>
        <v/>
      </c>
      <c r="O8" s="29" t="s">
        <v>54</v>
      </c>
      <c r="P8" s="7" t="str">
        <f t="shared" si="4"/>
        <v/>
      </c>
      <c r="Q8" s="8"/>
      <c r="R8" s="29" t="s">
        <v>54</v>
      </c>
      <c r="S8" s="7" t="str">
        <f t="shared" si="5"/>
        <v/>
      </c>
      <c r="T8" s="8"/>
      <c r="U8" s="102" t="s">
        <v>54</v>
      </c>
      <c r="V8" s="7" t="str">
        <f t="shared" si="6"/>
        <v/>
      </c>
      <c r="W8" s="8"/>
      <c r="X8" s="102" t="s">
        <v>54</v>
      </c>
      <c r="Y8" s="7" t="str">
        <f t="shared" si="7"/>
        <v/>
      </c>
      <c r="Z8" s="8"/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/>
      <c r="AJ8" s="36">
        <f t="shared" si="8"/>
        <v>0</v>
      </c>
      <c r="AK8" s="6">
        <v>0</v>
      </c>
      <c r="AL8" s="6">
        <f t="shared" si="9"/>
        <v>0</v>
      </c>
      <c r="AM8" s="6">
        <v>0</v>
      </c>
      <c r="AN8" s="6">
        <f t="shared" si="10"/>
        <v>0</v>
      </c>
      <c r="AO8" s="6">
        <v>0</v>
      </c>
      <c r="AQ8" s="6">
        <v>1000000</v>
      </c>
      <c r="AS8" s="6" t="str">
        <v/>
      </c>
      <c r="AT8" s="7" t="str">
        <v xml:space="preserve">Archie Thomson </v>
      </c>
    </row>
    <row r="9" spans="1:47" x14ac:dyDescent="0.2">
      <c r="A9" s="27" t="s">
        <v>148</v>
      </c>
      <c r="B9" s="26"/>
      <c r="C9" s="28" t="s">
        <v>54</v>
      </c>
      <c r="D9" s="7" t="str">
        <f t="shared" si="0"/>
        <v/>
      </c>
      <c r="F9" s="125" t="s">
        <v>54</v>
      </c>
      <c r="G9" s="7" t="str">
        <f t="shared" si="1"/>
        <v/>
      </c>
      <c r="I9" s="34" t="s">
        <v>54</v>
      </c>
      <c r="J9" s="7" t="str">
        <f t="shared" si="2"/>
        <v/>
      </c>
      <c r="L9" s="29" t="s">
        <v>54</v>
      </c>
      <c r="M9" s="7" t="str">
        <f t="shared" si="3"/>
        <v/>
      </c>
      <c r="O9" s="29" t="s">
        <v>54</v>
      </c>
      <c r="P9" s="7" t="str">
        <f t="shared" si="4"/>
        <v/>
      </c>
      <c r="Q9" s="8"/>
      <c r="R9" s="29" t="s">
        <v>54</v>
      </c>
      <c r="S9" s="7" t="str">
        <f t="shared" si="5"/>
        <v/>
      </c>
      <c r="T9" s="8"/>
      <c r="U9" s="102" t="s">
        <v>54</v>
      </c>
      <c r="V9" s="7" t="str">
        <f t="shared" si="6"/>
        <v/>
      </c>
      <c r="W9" s="8"/>
      <c r="X9" s="102" t="s">
        <v>54</v>
      </c>
      <c r="Y9" s="7" t="str">
        <f t="shared" si="7"/>
        <v/>
      </c>
      <c r="Z9" s="8"/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0</v>
      </c>
      <c r="AK9" s="6">
        <v>0</v>
      </c>
      <c r="AL9" s="6">
        <f t="shared" si="9"/>
        <v>0</v>
      </c>
      <c r="AM9" s="6">
        <v>0</v>
      </c>
      <c r="AN9" s="6">
        <f t="shared" si="10"/>
        <v>0</v>
      </c>
      <c r="AO9" s="6">
        <v>0</v>
      </c>
      <c r="AQ9" s="6">
        <v>1000000</v>
      </c>
      <c r="AS9" s="6" t="str">
        <v/>
      </c>
      <c r="AT9" s="7" t="str">
        <v>Kai Dashwood</v>
      </c>
    </row>
    <row r="10" spans="1:47" x14ac:dyDescent="0.2">
      <c r="A10" s="27" t="s">
        <v>149</v>
      </c>
      <c r="B10" s="26"/>
      <c r="C10" s="89">
        <v>33</v>
      </c>
      <c r="D10" s="7">
        <f t="shared" si="0"/>
        <v>18</v>
      </c>
      <c r="F10" s="90">
        <v>27</v>
      </c>
      <c r="G10" s="7">
        <f t="shared" si="1"/>
        <v>19</v>
      </c>
      <c r="I10" s="34">
        <v>37</v>
      </c>
      <c r="J10" s="7">
        <f t="shared" si="2"/>
        <v>17</v>
      </c>
      <c r="L10" s="34">
        <v>34</v>
      </c>
      <c r="M10" s="7">
        <f t="shared" si="3"/>
        <v>17</v>
      </c>
      <c r="O10" s="34">
        <v>35</v>
      </c>
      <c r="P10" s="7">
        <f t="shared" si="4"/>
        <v>16</v>
      </c>
      <c r="Q10" s="8"/>
      <c r="R10" s="34" t="s">
        <v>54</v>
      </c>
      <c r="S10" s="7" t="str">
        <f t="shared" si="5"/>
        <v/>
      </c>
      <c r="T10" s="8"/>
      <c r="U10" s="34">
        <v>35</v>
      </c>
      <c r="V10" s="7">
        <f t="shared" si="6"/>
        <v>19</v>
      </c>
      <c r="W10" s="8"/>
      <c r="X10" s="29">
        <v>35</v>
      </c>
      <c r="Y10" s="7">
        <f t="shared" si="7"/>
        <v>14</v>
      </c>
      <c r="Z10" s="8"/>
      <c r="AA10" s="7">
        <v>18</v>
      </c>
      <c r="AB10" s="7">
        <v>19</v>
      </c>
      <c r="AC10" s="7">
        <v>17</v>
      </c>
      <c r="AD10" s="7">
        <v>17</v>
      </c>
      <c r="AE10" s="7">
        <v>16</v>
      </c>
      <c r="AF10" s="7">
        <v>0</v>
      </c>
      <c r="AG10" s="7">
        <v>19</v>
      </c>
      <c r="AH10" s="7">
        <v>14</v>
      </c>
      <c r="AI10" s="7"/>
      <c r="AJ10" s="36">
        <f t="shared" si="8"/>
        <v>73</v>
      </c>
      <c r="AK10" s="6">
        <v>4</v>
      </c>
      <c r="AL10" s="6">
        <f t="shared" si="9"/>
        <v>90</v>
      </c>
      <c r="AM10" s="6">
        <v>4</v>
      </c>
      <c r="AN10" s="6">
        <f t="shared" si="10"/>
        <v>106</v>
      </c>
      <c r="AO10" s="6">
        <v>4</v>
      </c>
      <c r="AQ10" s="6">
        <v>4440</v>
      </c>
      <c r="AS10" s="6">
        <v>4</v>
      </c>
      <c r="AT10" s="7" t="str">
        <v>Harry Mason</v>
      </c>
    </row>
    <row r="11" spans="1:47" x14ac:dyDescent="0.2">
      <c r="A11" s="27" t="s">
        <v>150</v>
      </c>
      <c r="B11" s="26"/>
      <c r="C11" s="28">
        <v>35</v>
      </c>
      <c r="D11" s="7">
        <f t="shared" si="0"/>
        <v>16</v>
      </c>
      <c r="F11" s="90">
        <v>37</v>
      </c>
      <c r="G11" s="7">
        <f t="shared" si="1"/>
        <v>16</v>
      </c>
      <c r="I11" s="29" t="s">
        <v>54</v>
      </c>
      <c r="J11" s="7" t="str">
        <f t="shared" si="2"/>
        <v/>
      </c>
      <c r="L11" s="29">
        <v>31</v>
      </c>
      <c r="M11" s="7">
        <f t="shared" si="3"/>
        <v>19</v>
      </c>
      <c r="O11" s="29">
        <v>36</v>
      </c>
      <c r="P11" s="7">
        <f t="shared" si="4"/>
        <v>15</v>
      </c>
      <c r="Q11" s="8"/>
      <c r="R11" s="34">
        <v>37</v>
      </c>
      <c r="S11" s="7">
        <f t="shared" si="5"/>
        <v>19</v>
      </c>
      <c r="T11" s="8"/>
      <c r="U11" s="102" t="s">
        <v>54</v>
      </c>
      <c r="V11" s="7" t="str">
        <f t="shared" si="6"/>
        <v/>
      </c>
      <c r="W11" s="8"/>
      <c r="X11" s="29">
        <v>32.5</v>
      </c>
      <c r="Y11" s="7">
        <f t="shared" si="7"/>
        <v>16</v>
      </c>
      <c r="Z11" s="8"/>
      <c r="AA11" s="7">
        <v>16</v>
      </c>
      <c r="AB11" s="7">
        <v>16</v>
      </c>
      <c r="AC11" s="7">
        <v>0</v>
      </c>
      <c r="AD11" s="7">
        <v>19</v>
      </c>
      <c r="AE11" s="7">
        <v>15</v>
      </c>
      <c r="AF11" s="7">
        <v>19</v>
      </c>
      <c r="AG11" s="7">
        <v>0</v>
      </c>
      <c r="AH11" s="7">
        <v>16</v>
      </c>
      <c r="AI11" s="7"/>
      <c r="AJ11" s="36">
        <f t="shared" si="8"/>
        <v>70</v>
      </c>
      <c r="AK11" s="6">
        <v>5</v>
      </c>
      <c r="AL11" s="6">
        <f t="shared" si="9"/>
        <v>86</v>
      </c>
      <c r="AM11" s="6">
        <v>5</v>
      </c>
      <c r="AN11" s="6">
        <f t="shared" si="10"/>
        <v>101</v>
      </c>
      <c r="AO11" s="6">
        <v>5</v>
      </c>
      <c r="AQ11" s="6">
        <v>5550</v>
      </c>
      <c r="AS11" s="6">
        <v>5</v>
      </c>
      <c r="AT11" s="7" t="str">
        <v>William Bishop</v>
      </c>
    </row>
    <row r="12" spans="1:47" x14ac:dyDescent="0.2">
      <c r="A12" s="37" t="s">
        <v>156</v>
      </c>
      <c r="B12" s="26"/>
      <c r="C12" s="89" t="s">
        <v>54</v>
      </c>
      <c r="D12" s="7" t="str">
        <f t="shared" si="0"/>
        <v/>
      </c>
      <c r="F12" s="102" t="s">
        <v>54</v>
      </c>
      <c r="G12" s="7" t="str">
        <f t="shared" si="1"/>
        <v/>
      </c>
      <c r="I12" s="34" t="s">
        <v>54</v>
      </c>
      <c r="J12" s="7" t="str">
        <f t="shared" si="2"/>
        <v/>
      </c>
      <c r="L12" s="34" t="s">
        <v>54</v>
      </c>
      <c r="M12" s="7" t="str">
        <f t="shared" si="3"/>
        <v/>
      </c>
      <c r="O12" s="34" t="s">
        <v>54</v>
      </c>
      <c r="P12" s="7" t="str">
        <f t="shared" si="4"/>
        <v/>
      </c>
      <c r="Q12" s="8"/>
      <c r="R12" s="34" t="s">
        <v>54</v>
      </c>
      <c r="S12" s="7" t="str">
        <f t="shared" si="5"/>
        <v/>
      </c>
      <c r="T12" s="8"/>
      <c r="U12" s="102" t="s">
        <v>54</v>
      </c>
      <c r="V12" s="7" t="str">
        <f t="shared" si="6"/>
        <v/>
      </c>
      <c r="W12" s="8"/>
      <c r="X12" s="102" t="s">
        <v>54</v>
      </c>
      <c r="Y12" s="7" t="str">
        <f t="shared" si="7"/>
        <v/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0</v>
      </c>
      <c r="AK12" s="6">
        <v>0</v>
      </c>
      <c r="AL12" s="6">
        <f t="shared" si="9"/>
        <v>0</v>
      </c>
      <c r="AM12" s="6">
        <v>0</v>
      </c>
      <c r="AN12" s="6">
        <f t="shared" si="10"/>
        <v>0</v>
      </c>
      <c r="AO12" s="6">
        <v>0</v>
      </c>
      <c r="AQ12" s="6">
        <v>1000000</v>
      </c>
      <c r="AS12" s="6" t="str">
        <v/>
      </c>
      <c r="AT12" s="7" t="str">
        <v>Sam Gill</v>
      </c>
    </row>
    <row r="13" spans="1:47" ht="12" customHeight="1" x14ac:dyDescent="0.2">
      <c r="A13" s="27" t="s">
        <v>151</v>
      </c>
      <c r="B13" s="26"/>
      <c r="C13" s="28" t="s">
        <v>54</v>
      </c>
      <c r="D13" s="7" t="str">
        <f t="shared" si="0"/>
        <v/>
      </c>
      <c r="F13" s="34">
        <v>29</v>
      </c>
      <c r="G13" s="7">
        <f t="shared" si="1"/>
        <v>18</v>
      </c>
      <c r="I13" s="29">
        <v>41.5</v>
      </c>
      <c r="J13" s="7">
        <f t="shared" si="2"/>
        <v>16</v>
      </c>
      <c r="L13" s="29">
        <v>51.5</v>
      </c>
      <c r="M13" s="7">
        <f t="shared" si="3"/>
        <v>13</v>
      </c>
      <c r="O13" s="29">
        <v>37</v>
      </c>
      <c r="P13" s="7">
        <f t="shared" si="4"/>
        <v>14</v>
      </c>
      <c r="Q13" s="8"/>
      <c r="R13" s="29" t="s">
        <v>54</v>
      </c>
      <c r="S13" s="7" t="str">
        <f t="shared" si="5"/>
        <v/>
      </c>
      <c r="T13" s="8"/>
      <c r="U13" s="29">
        <v>44</v>
      </c>
      <c r="V13" s="7">
        <f t="shared" si="6"/>
        <v>17</v>
      </c>
      <c r="W13" s="8"/>
      <c r="X13" s="29">
        <v>33</v>
      </c>
      <c r="Y13" s="7">
        <f t="shared" si="7"/>
        <v>15</v>
      </c>
      <c r="Z13" s="8"/>
      <c r="AA13" s="7">
        <v>0</v>
      </c>
      <c r="AB13" s="7">
        <v>18</v>
      </c>
      <c r="AC13" s="7">
        <v>16</v>
      </c>
      <c r="AD13" s="7">
        <v>13</v>
      </c>
      <c r="AE13" s="7">
        <v>14</v>
      </c>
      <c r="AF13" s="7">
        <v>0</v>
      </c>
      <c r="AG13" s="7">
        <v>17</v>
      </c>
      <c r="AH13" s="7">
        <v>15</v>
      </c>
      <c r="AI13" s="7"/>
      <c r="AJ13" s="36">
        <f t="shared" si="8"/>
        <v>66</v>
      </c>
      <c r="AK13" s="6">
        <v>6</v>
      </c>
      <c r="AL13" s="6">
        <f t="shared" si="9"/>
        <v>80</v>
      </c>
      <c r="AM13" s="6">
        <v>6</v>
      </c>
      <c r="AN13" s="6">
        <f t="shared" si="10"/>
        <v>93</v>
      </c>
      <c r="AO13" s="6">
        <v>6</v>
      </c>
      <c r="AQ13" s="6">
        <v>6660</v>
      </c>
      <c r="AS13" s="6">
        <v>6</v>
      </c>
      <c r="AT13" s="7" t="str">
        <v>Gil Stalker</v>
      </c>
    </row>
    <row r="14" spans="1:47" x14ac:dyDescent="0.2">
      <c r="A14" s="27" t="s">
        <v>152</v>
      </c>
      <c r="B14" s="26"/>
      <c r="C14" s="89">
        <v>37</v>
      </c>
      <c r="D14" s="7">
        <f t="shared" si="0"/>
        <v>14</v>
      </c>
      <c r="F14" s="102" t="s">
        <v>54</v>
      </c>
      <c r="G14" s="7" t="str">
        <f t="shared" si="1"/>
        <v/>
      </c>
      <c r="I14" s="29" t="s">
        <v>54</v>
      </c>
      <c r="J14" s="7" t="str">
        <f t="shared" si="2"/>
        <v/>
      </c>
      <c r="L14" s="29">
        <v>43</v>
      </c>
      <c r="M14" s="7">
        <f t="shared" si="3"/>
        <v>14</v>
      </c>
      <c r="O14" s="29" t="s">
        <v>54</v>
      </c>
      <c r="P14" s="7" t="str">
        <f t="shared" si="4"/>
        <v/>
      </c>
      <c r="Q14" s="8"/>
      <c r="R14" s="29" t="s">
        <v>54</v>
      </c>
      <c r="S14" s="7" t="str">
        <f t="shared" si="5"/>
        <v/>
      </c>
      <c r="T14" s="8"/>
      <c r="U14" s="102" t="s">
        <v>54</v>
      </c>
      <c r="V14" s="7" t="str">
        <f t="shared" si="6"/>
        <v/>
      </c>
      <c r="W14" s="8"/>
      <c r="X14" s="29">
        <v>29.5</v>
      </c>
      <c r="Y14" s="7">
        <f t="shared" si="7"/>
        <v>18</v>
      </c>
      <c r="Z14" s="8"/>
      <c r="AA14" s="7">
        <v>14</v>
      </c>
      <c r="AB14" s="7">
        <v>0</v>
      </c>
      <c r="AC14" s="7">
        <v>0</v>
      </c>
      <c r="AD14" s="7">
        <v>14</v>
      </c>
      <c r="AE14" s="7">
        <v>0</v>
      </c>
      <c r="AF14" s="7">
        <v>0</v>
      </c>
      <c r="AG14" s="7">
        <v>0</v>
      </c>
      <c r="AH14" s="7">
        <v>18</v>
      </c>
      <c r="AI14" s="7"/>
      <c r="AJ14" s="36">
        <f t="shared" si="8"/>
        <v>46</v>
      </c>
      <c r="AK14" s="6">
        <v>8</v>
      </c>
      <c r="AL14" s="6">
        <f t="shared" si="9"/>
        <v>46</v>
      </c>
      <c r="AM14" s="6">
        <v>8</v>
      </c>
      <c r="AN14" s="6">
        <f t="shared" si="10"/>
        <v>46</v>
      </c>
      <c r="AO14" s="6">
        <v>8</v>
      </c>
      <c r="AQ14" s="6">
        <v>8880</v>
      </c>
      <c r="AS14" s="6">
        <v>8</v>
      </c>
      <c r="AT14" s="7" t="str">
        <v>Arthur Gould</v>
      </c>
    </row>
    <row r="15" spans="1:47" x14ac:dyDescent="0.2">
      <c r="A15" s="27" t="s">
        <v>153</v>
      </c>
      <c r="B15" s="26"/>
      <c r="C15" s="28">
        <v>25</v>
      </c>
      <c r="D15" s="7">
        <f t="shared" si="0"/>
        <v>20</v>
      </c>
      <c r="F15" s="30">
        <v>29</v>
      </c>
      <c r="G15" s="7">
        <f t="shared" si="1"/>
        <v>18</v>
      </c>
      <c r="I15" s="29">
        <v>26.5</v>
      </c>
      <c r="J15" s="7">
        <f t="shared" si="2"/>
        <v>19</v>
      </c>
      <c r="L15" s="29">
        <v>27</v>
      </c>
      <c r="M15" s="7">
        <f t="shared" si="3"/>
        <v>20</v>
      </c>
      <c r="O15" s="34">
        <v>26</v>
      </c>
      <c r="P15" s="7">
        <f t="shared" si="4"/>
        <v>20</v>
      </c>
      <c r="Q15" s="8"/>
      <c r="R15" s="34">
        <v>39</v>
      </c>
      <c r="S15" s="7">
        <f t="shared" si="5"/>
        <v>17</v>
      </c>
      <c r="T15" s="8"/>
      <c r="U15" s="29">
        <v>39</v>
      </c>
      <c r="V15" s="7">
        <f t="shared" si="6"/>
        <v>18</v>
      </c>
      <c r="W15" s="8"/>
      <c r="X15" s="29">
        <v>29</v>
      </c>
      <c r="Y15" s="7">
        <f t="shared" si="7"/>
        <v>19</v>
      </c>
      <c r="Z15" s="8"/>
      <c r="AA15" s="7">
        <v>20</v>
      </c>
      <c r="AB15" s="7">
        <v>18</v>
      </c>
      <c r="AC15" s="7">
        <v>19</v>
      </c>
      <c r="AD15" s="7">
        <v>20</v>
      </c>
      <c r="AE15" s="7">
        <v>20</v>
      </c>
      <c r="AF15" s="7">
        <v>17</v>
      </c>
      <c r="AG15" s="7">
        <v>18</v>
      </c>
      <c r="AH15" s="7">
        <v>19</v>
      </c>
      <c r="AI15" s="7"/>
      <c r="AJ15" s="36">
        <f t="shared" si="8"/>
        <v>79</v>
      </c>
      <c r="AK15" s="6">
        <v>1</v>
      </c>
      <c r="AL15" s="6">
        <f t="shared" si="9"/>
        <v>98</v>
      </c>
      <c r="AM15" s="6">
        <v>1</v>
      </c>
      <c r="AN15" s="6">
        <f t="shared" si="10"/>
        <v>116</v>
      </c>
      <c r="AO15" s="6">
        <v>1</v>
      </c>
      <c r="AQ15" s="6">
        <v>1110</v>
      </c>
      <c r="AS15" s="6">
        <v>1</v>
      </c>
      <c r="AT15" s="7" t="str">
        <v>Zach Couling</v>
      </c>
    </row>
    <row r="16" spans="1:47" x14ac:dyDescent="0.2">
      <c r="A16" s="27" t="s">
        <v>154</v>
      </c>
      <c r="B16" s="26"/>
      <c r="C16" s="89">
        <v>35.5</v>
      </c>
      <c r="D16" s="7">
        <f t="shared" si="0"/>
        <v>15</v>
      </c>
      <c r="F16" s="102" t="s">
        <v>54</v>
      </c>
      <c r="G16" s="7" t="str">
        <f t="shared" si="1"/>
        <v/>
      </c>
      <c r="I16" s="29" t="s">
        <v>54</v>
      </c>
      <c r="J16" s="7" t="str">
        <f t="shared" si="2"/>
        <v/>
      </c>
      <c r="L16" s="29">
        <v>34</v>
      </c>
      <c r="M16" s="7">
        <f t="shared" si="3"/>
        <v>17</v>
      </c>
      <c r="O16" s="29">
        <v>31</v>
      </c>
      <c r="P16" s="7">
        <f t="shared" si="4"/>
        <v>19</v>
      </c>
      <c r="Q16" s="8"/>
      <c r="R16" s="34" t="s">
        <v>54</v>
      </c>
      <c r="S16" s="7" t="str">
        <f t="shared" si="5"/>
        <v/>
      </c>
      <c r="T16" s="8"/>
      <c r="U16" s="34"/>
      <c r="V16" s="7" t="str">
        <f t="shared" si="6"/>
        <v/>
      </c>
      <c r="W16" s="8"/>
      <c r="X16" s="102" t="s">
        <v>54</v>
      </c>
      <c r="Y16" s="7" t="str">
        <f t="shared" si="7"/>
        <v/>
      </c>
      <c r="Z16" s="8"/>
      <c r="AA16" s="7">
        <v>15</v>
      </c>
      <c r="AB16" s="7">
        <v>0</v>
      </c>
      <c r="AC16" s="7">
        <v>0</v>
      </c>
      <c r="AD16" s="7">
        <v>17</v>
      </c>
      <c r="AE16" s="7">
        <v>19</v>
      </c>
      <c r="AF16" s="7">
        <v>0</v>
      </c>
      <c r="AG16" s="7">
        <v>0</v>
      </c>
      <c r="AH16" s="7">
        <v>0</v>
      </c>
      <c r="AI16" s="7"/>
      <c r="AJ16" s="36">
        <f t="shared" si="8"/>
        <v>51</v>
      </c>
      <c r="AK16" s="6">
        <v>7</v>
      </c>
      <c r="AL16" s="6">
        <f t="shared" si="9"/>
        <v>51</v>
      </c>
      <c r="AM16" s="6">
        <v>7</v>
      </c>
      <c r="AN16" s="6">
        <f t="shared" si="10"/>
        <v>51</v>
      </c>
      <c r="AO16" s="6">
        <v>7</v>
      </c>
      <c r="AQ16" s="6">
        <v>7770</v>
      </c>
      <c r="AS16" s="6">
        <v>7</v>
      </c>
      <c r="AT16" s="7" t="str">
        <v>Elijah Balthazor</v>
      </c>
    </row>
    <row r="17" spans="1:46" x14ac:dyDescent="0.2">
      <c r="A17" s="27" t="s">
        <v>155</v>
      </c>
      <c r="C17" s="28" t="s">
        <v>54</v>
      </c>
      <c r="D17" s="7" t="str">
        <f t="shared" si="0"/>
        <v/>
      </c>
      <c r="F17" s="125" t="s">
        <v>54</v>
      </c>
      <c r="G17" s="7" t="str">
        <f t="shared" si="1"/>
        <v/>
      </c>
      <c r="I17" s="29" t="s">
        <v>54</v>
      </c>
      <c r="J17" s="7" t="str">
        <f t="shared" si="2"/>
        <v/>
      </c>
      <c r="L17" s="29" t="s">
        <v>54</v>
      </c>
      <c r="M17" s="7" t="str">
        <f t="shared" si="3"/>
        <v/>
      </c>
      <c r="O17" s="29" t="s">
        <v>54</v>
      </c>
      <c r="P17" s="7" t="str">
        <f t="shared" si="4"/>
        <v/>
      </c>
      <c r="Q17" s="8"/>
      <c r="R17" s="29" t="s">
        <v>54</v>
      </c>
      <c r="S17" s="7" t="str">
        <f t="shared" si="5"/>
        <v/>
      </c>
      <c r="T17" s="8"/>
      <c r="U17" s="29"/>
      <c r="V17" s="7" t="str">
        <f t="shared" si="6"/>
        <v/>
      </c>
      <c r="W17" s="8"/>
      <c r="X17" s="102" t="s">
        <v>54</v>
      </c>
      <c r="Y17" s="7" t="str">
        <f t="shared" si="7"/>
        <v/>
      </c>
      <c r="Z17" s="8"/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0</v>
      </c>
      <c r="AK17" s="6">
        <v>0</v>
      </c>
      <c r="AL17" s="6">
        <f t="shared" si="9"/>
        <v>0</v>
      </c>
      <c r="AM17" s="6">
        <v>0</v>
      </c>
      <c r="AN17" s="6">
        <f t="shared" si="10"/>
        <v>0</v>
      </c>
      <c r="AO17" s="6">
        <v>0</v>
      </c>
      <c r="AQ17" s="6">
        <v>1000000</v>
      </c>
      <c r="AS17" s="6" t="str">
        <v/>
      </c>
      <c r="AT17" s="7" t="str">
        <v>Max Addison</v>
      </c>
    </row>
    <row r="18" spans="1:46" x14ac:dyDescent="0.2">
      <c r="A18" s="27"/>
      <c r="B18" s="26"/>
      <c r="C18" s="28"/>
      <c r="D18" s="7" t="str">
        <f t="shared" si="0"/>
        <v/>
      </c>
      <c r="F18" s="30"/>
      <c r="G18" s="7" t="str">
        <f t="shared" si="1"/>
        <v/>
      </c>
      <c r="I18" s="30"/>
      <c r="J18" s="7" t="str">
        <f t="shared" si="2"/>
        <v/>
      </c>
      <c r="L18" s="30"/>
      <c r="M18" s="7" t="str">
        <f t="shared" si="3"/>
        <v/>
      </c>
      <c r="O18" s="29"/>
      <c r="P18" s="7" t="str">
        <f t="shared" si="4"/>
        <v/>
      </c>
      <c r="Q18" s="8"/>
      <c r="R18" s="30"/>
      <c r="S18" s="7" t="str">
        <f t="shared" si="5"/>
        <v/>
      </c>
      <c r="T18" s="8"/>
      <c r="U18" s="29"/>
      <c r="V18" s="7" t="str">
        <f t="shared" si="6"/>
        <v/>
      </c>
      <c r="W18" s="8"/>
      <c r="X18" s="29"/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/>
      </c>
    </row>
    <row r="19" spans="1:46" x14ac:dyDescent="0.2">
      <c r="A19" s="27"/>
      <c r="B19" s="26"/>
      <c r="C19" s="28"/>
      <c r="D19" s="7" t="str">
        <f t="shared" si="0"/>
        <v/>
      </c>
      <c r="F19" s="30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28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29"/>
      <c r="D21" s="7" t="str">
        <f t="shared" si="0"/>
        <v/>
      </c>
      <c r="F21" s="29"/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Z3 AA1:AI65349 AT1:AT65349 J1:K2 M1:N2 P1:Q2 S1:T2 V1:W2 Y1:Z2 G1:H2 D1:E2 D4:E65349 Y4:Z65349 G4:H65349 J4:K65349 M4:N65349 P4:Q65349 S4:T65349 V4:W65349 E3 H3 K3 N3 Q3 T3 W3">
    <cfRule type="cellIs" dxfId="5" priority="1" stopIfTrue="1" operator="equal">
      <formula>18</formula>
    </cfRule>
    <cfRule type="cellIs" dxfId="4" priority="2" stopIfTrue="1" operator="equal">
      <formula>19</formula>
    </cfRule>
    <cfRule type="cellIs" dxfId="3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0886-707D-4049-9511-C5AD9D6C304F}">
  <sheetPr codeName="Sheet15"/>
  <dimension ref="A1:AU51"/>
  <sheetViews>
    <sheetView workbookViewId="0">
      <selection activeCell="X25" sqref="X25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HC D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4" t="str">
        <f>Leaderboards!D27</f>
        <v>Isle of Purbeck</v>
      </c>
      <c r="D3" s="135"/>
      <c r="E3" s="19"/>
      <c r="F3" s="134" t="str">
        <f>Leaderboards!D28</f>
        <v>Wessex</v>
      </c>
      <c r="G3" s="135"/>
      <c r="H3" s="19"/>
      <c r="I3" s="134" t="str">
        <f>Leaderboards!D29</f>
        <v>Stur Marshall</v>
      </c>
      <c r="J3" s="135"/>
      <c r="K3" s="19"/>
      <c r="L3" s="134" t="str">
        <f>Leaderboards!D30</f>
        <v>Highcliffe Castle</v>
      </c>
      <c r="M3" s="135"/>
      <c r="N3" s="19"/>
      <c r="O3" s="134" t="str">
        <f>Leaderboards!D31</f>
        <v>Ferndown Forest</v>
      </c>
      <c r="P3" s="135"/>
      <c r="Q3" s="19"/>
      <c r="R3" s="134" t="str">
        <f>Leaderboards!D32</f>
        <v>Crane Valley</v>
      </c>
      <c r="S3" s="135"/>
      <c r="T3" s="19"/>
      <c r="U3" s="134" t="str">
        <f>Leaderboards!D33</f>
        <v>Canford School</v>
      </c>
      <c r="V3" s="135"/>
      <c r="W3" s="19"/>
      <c r="X3" s="134" t="str">
        <f>Leaderboards!D34</f>
        <v>Stur Marshall</v>
      </c>
      <c r="Y3" s="13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3" t="s">
        <v>14</v>
      </c>
      <c r="AK3" s="103" t="s">
        <v>15</v>
      </c>
      <c r="AL3" s="103" t="s">
        <v>16</v>
      </c>
      <c r="AM3" s="103" t="s">
        <v>15</v>
      </c>
      <c r="AN3" s="103" t="s">
        <v>17</v>
      </c>
      <c r="AO3" s="103" t="s">
        <v>15</v>
      </c>
      <c r="AP3" s="103"/>
      <c r="AQ3" s="103" t="s">
        <v>18</v>
      </c>
      <c r="AR3" s="103"/>
      <c r="AS3" s="103" t="s">
        <v>19</v>
      </c>
      <c r="AT3" s="35"/>
      <c r="AU3" s="103"/>
    </row>
    <row r="4" spans="1:47" ht="14.25" x14ac:dyDescent="0.2">
      <c r="A4" s="20"/>
      <c r="B4" s="21"/>
      <c r="C4" s="22" t="str">
        <f>Leaderboards!E50</f>
        <v>Nett</v>
      </c>
      <c r="D4" s="23" t="s">
        <v>21</v>
      </c>
      <c r="E4" s="24"/>
      <c r="F4" s="22" t="str">
        <f>C4</f>
        <v>Nett</v>
      </c>
      <c r="G4" s="23" t="s">
        <v>21</v>
      </c>
      <c r="H4" s="24"/>
      <c r="I4" s="22" t="str">
        <f>C4</f>
        <v>Nett</v>
      </c>
      <c r="J4" s="23" t="s">
        <v>21</v>
      </c>
      <c r="K4" s="24"/>
      <c r="L4" s="22" t="str">
        <f>C4</f>
        <v>Nett</v>
      </c>
      <c r="M4" s="23" t="s">
        <v>21</v>
      </c>
      <c r="N4" s="24"/>
      <c r="O4" s="22" t="str">
        <f>C4</f>
        <v>Nett</v>
      </c>
      <c r="P4" s="23" t="s">
        <v>21</v>
      </c>
      <c r="Q4" s="24"/>
      <c r="R4" s="22" t="str">
        <f>C4</f>
        <v>Nett</v>
      </c>
      <c r="S4" s="23" t="s">
        <v>21</v>
      </c>
      <c r="T4" s="24"/>
      <c r="U4" s="22" t="str">
        <f>C4</f>
        <v>Nett</v>
      </c>
      <c r="V4" s="23" t="s">
        <v>21</v>
      </c>
      <c r="W4" s="24"/>
      <c r="X4" s="22" t="str">
        <f>C4</f>
        <v>Nett</v>
      </c>
      <c r="Y4" s="23" t="s">
        <v>21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157</v>
      </c>
      <c r="B6" s="26"/>
      <c r="C6" s="28" t="s">
        <v>54</v>
      </c>
      <c r="D6" s="7" t="str">
        <f>IF(AND(ISNUMBER(C6),C6&gt;0),MAX(1,IF(ISNUMBER(C6),21-RANK(C6,C$6:C$51,TRUE),0)),"")</f>
        <v/>
      </c>
      <c r="F6" s="102" t="s">
        <v>54</v>
      </c>
      <c r="G6" s="7" t="str">
        <f>IF(AND(ISNUMBER(F6),F6&gt;0),MAX(1,IF(ISNUMBER(F6),21-RANK(F6,F$6:F$51,TRUE),0)),"")</f>
        <v/>
      </c>
      <c r="I6" s="34" t="s">
        <v>54</v>
      </c>
      <c r="J6" s="7" t="str">
        <f>IF(AND(ISNUMBER(I6),I6&gt;0),MAX(1,IF(ISNUMBER(I6),21-RANK(I6,I$6:I$51,TRUE),0)),"")</f>
        <v/>
      </c>
      <c r="L6" s="34" t="s">
        <v>54</v>
      </c>
      <c r="M6" s="7" t="str">
        <f>IF(AND(ISNUMBER(L6),L6&gt;0),MAX(1,IF(ISNUMBER(L6),21-RANK(L6,L$6:L$51,TRUE),0)),"")</f>
        <v/>
      </c>
      <c r="O6" s="34" t="s">
        <v>54</v>
      </c>
      <c r="P6" s="7" t="str">
        <f>IF(AND(ISNUMBER(O6),O6&gt;0),MAX(1,IF(ISNUMBER(O6),21-RANK(O6,O$6:O$51,TRUE),0)),"")</f>
        <v/>
      </c>
      <c r="Q6" s="8"/>
      <c r="R6" s="29" t="s">
        <v>54</v>
      </c>
      <c r="S6" s="7" t="str">
        <f>IF(AND(ISNUMBER(R6),R6&gt;0),MAX(1,IF(ISNUMBER(R6),21-RANK(R6,R$6:R$51,TRUE),0)),"")</f>
        <v/>
      </c>
      <c r="T6" s="8"/>
      <c r="U6" s="102" t="s">
        <v>54</v>
      </c>
      <c r="V6" s="7" t="str">
        <f>IF(AND(ISNUMBER(U6),U6&gt;0),MAX(1,IF(ISNUMBER(U6),21-RANK(U6,U$6:U$51,TRUE),0)),"")</f>
        <v/>
      </c>
      <c r="W6" s="8"/>
      <c r="X6" s="102" t="s">
        <v>54</v>
      </c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>Ollie Addison</v>
      </c>
    </row>
    <row r="7" spans="1:47" x14ac:dyDescent="0.2">
      <c r="A7" s="27" t="s">
        <v>158</v>
      </c>
      <c r="B7" s="26"/>
      <c r="C7" s="28">
        <v>27</v>
      </c>
      <c r="D7" s="7">
        <f t="shared" ref="D7:D51" si="0">IF(AND(ISNUMBER(C7),C7&gt;0),MAX(1,IF(ISNUMBER(C7),21-RANK(C7,C$6:C$51,TRUE),0)),"")</f>
        <v>20</v>
      </c>
      <c r="F7" s="125" t="s">
        <v>54</v>
      </c>
      <c r="G7" s="7" t="str">
        <f t="shared" ref="G7:G51" si="1">IF(AND(ISNUMBER(F7),F7&gt;0),MAX(1,IF(ISNUMBER(F7),21-RANK(F7,F$6:F$51,TRUE),0)),"")</f>
        <v/>
      </c>
      <c r="I7" s="29" t="s">
        <v>54</v>
      </c>
      <c r="J7" s="7" t="str">
        <f t="shared" ref="J7:J51" si="2">IF(AND(ISNUMBER(I7),I7&gt;0),MAX(1,IF(ISNUMBER(I7),21-RANK(I7,I$6:I$51,TRUE),0)),"")</f>
        <v/>
      </c>
      <c r="L7" s="29">
        <v>30</v>
      </c>
      <c r="M7" s="7">
        <f t="shared" ref="M7:M51" si="3">IF(AND(ISNUMBER(L7),L7&gt;0),MAX(1,IF(ISNUMBER(L7),21-RANK(L7,L$6:L$51,TRUE),0)),"")</f>
        <v>20</v>
      </c>
      <c r="O7" s="29">
        <v>25</v>
      </c>
      <c r="P7" s="7">
        <f t="shared" ref="P7:P51" si="4">IF(AND(ISNUMBER(O7),O7&gt;0),MAX(1,IF(ISNUMBER(O7),21-RANK(O7,O$6:O$51,TRUE),0)),"")</f>
        <v>17</v>
      </c>
      <c r="Q7" s="8"/>
      <c r="R7" s="29">
        <v>27</v>
      </c>
      <c r="S7" s="7">
        <f t="shared" ref="S7:S51" si="5">IF(AND(ISNUMBER(R7),R7&gt;0),MAX(1,IF(ISNUMBER(R7),21-RANK(R7,R$6:R$51,TRUE),0)),"")</f>
        <v>20</v>
      </c>
      <c r="T7" s="8"/>
      <c r="U7" s="34">
        <v>31</v>
      </c>
      <c r="V7" s="7">
        <f t="shared" ref="V7:V51" si="6">IF(AND(ISNUMBER(U7),U7&gt;0),MAX(1,IF(ISNUMBER(U7),21-RANK(U7,U$6:U$51,TRUE),0)),"")</f>
        <v>20</v>
      </c>
      <c r="W7" s="8"/>
      <c r="X7" s="34">
        <v>31.5</v>
      </c>
      <c r="Y7" s="7">
        <f t="shared" ref="Y7:Y51" si="7">IF(AND(ISNUMBER(X7),X7&gt;0),MAX(1,IF(ISNUMBER(X7),21-RANK(X7,X$6:X$51,TRUE),0)),"")</f>
        <v>13</v>
      </c>
      <c r="Z7" s="8"/>
      <c r="AA7" s="7">
        <v>20</v>
      </c>
      <c r="AB7" s="7">
        <v>0</v>
      </c>
      <c r="AC7" s="7">
        <v>0</v>
      </c>
      <c r="AD7" s="7">
        <v>20</v>
      </c>
      <c r="AE7" s="7">
        <v>17</v>
      </c>
      <c r="AF7" s="7">
        <v>20</v>
      </c>
      <c r="AG7" s="7">
        <v>20</v>
      </c>
      <c r="AH7" s="7">
        <v>13</v>
      </c>
      <c r="AI7" s="7"/>
      <c r="AJ7" s="36">
        <f t="shared" ref="AJ7:AJ50" si="8">IF(A7&gt;0,LARGE(AA7:AH7,1)+LARGE(AA7:AH7,2)+LARGE(AA7:AH7,3)+LARGE(AA7:AH7,4),0)</f>
        <v>80</v>
      </c>
      <c r="AK7" s="6">
        <v>1</v>
      </c>
      <c r="AL7" s="6">
        <f t="shared" ref="AL7:AL50" si="9">IF(A7&gt;0,LARGE(AA7:AH7,1)+LARGE(AA7:AH7,2)+LARGE(AA7:AH7,3)+LARGE(AA7:AH7,4)+LARGE(AA7:AH7,5),0)</f>
        <v>97</v>
      </c>
      <c r="AM7" s="6">
        <v>1</v>
      </c>
      <c r="AN7" s="6">
        <f t="shared" ref="AN7:AN50" si="10">IF(A7&gt;0,LARGE(AA7:AH7,1)+LARGE(AA7:AH7,2)+LARGE(AA7:AH7,3)+LARGE(AA7:AH7,4)+LARGE(AA7:AH7,5)+LARGE(AA7:AH7,6),0)</f>
        <v>110</v>
      </c>
      <c r="AO7" s="6">
        <v>2</v>
      </c>
      <c r="AQ7" s="6">
        <v>1120</v>
      </c>
      <c r="AS7" s="6">
        <v>1</v>
      </c>
      <c r="AT7" s="7" t="str">
        <v>William Barnes</v>
      </c>
    </row>
    <row r="8" spans="1:47" x14ac:dyDescent="0.2">
      <c r="A8" s="37" t="s">
        <v>159</v>
      </c>
      <c r="B8" s="26"/>
      <c r="C8" s="89">
        <v>29</v>
      </c>
      <c r="D8" s="7">
        <f t="shared" si="0"/>
        <v>18</v>
      </c>
      <c r="F8" s="125" t="s">
        <v>54</v>
      </c>
      <c r="G8" s="7" t="str">
        <f t="shared" si="1"/>
        <v/>
      </c>
      <c r="I8" s="29">
        <v>35</v>
      </c>
      <c r="J8" s="7">
        <f t="shared" si="2"/>
        <v>14</v>
      </c>
      <c r="L8" s="29">
        <v>39</v>
      </c>
      <c r="M8" s="7">
        <f t="shared" si="3"/>
        <v>13</v>
      </c>
      <c r="O8" s="29">
        <v>23</v>
      </c>
      <c r="P8" s="7">
        <f t="shared" si="4"/>
        <v>19</v>
      </c>
      <c r="Q8" s="8"/>
      <c r="R8" s="29">
        <v>35</v>
      </c>
      <c r="S8" s="7">
        <f t="shared" si="5"/>
        <v>15</v>
      </c>
      <c r="T8" s="8"/>
      <c r="U8" s="102" t="s">
        <v>54</v>
      </c>
      <c r="V8" s="7" t="str">
        <f t="shared" si="6"/>
        <v/>
      </c>
      <c r="W8" s="8"/>
      <c r="X8" s="29">
        <v>24</v>
      </c>
      <c r="Y8" s="7">
        <f t="shared" si="7"/>
        <v>20</v>
      </c>
      <c r="Z8" s="8"/>
      <c r="AA8" s="7">
        <v>18</v>
      </c>
      <c r="AB8" s="7">
        <v>0</v>
      </c>
      <c r="AC8" s="7">
        <v>14</v>
      </c>
      <c r="AD8" s="7">
        <v>13</v>
      </c>
      <c r="AE8" s="7">
        <v>19</v>
      </c>
      <c r="AF8" s="7">
        <v>15</v>
      </c>
      <c r="AG8" s="7">
        <v>0</v>
      </c>
      <c r="AH8" s="7">
        <v>20</v>
      </c>
      <c r="AI8" s="7"/>
      <c r="AJ8" s="36">
        <f t="shared" si="8"/>
        <v>72</v>
      </c>
      <c r="AK8" s="6">
        <v>4</v>
      </c>
      <c r="AL8" s="6">
        <f t="shared" si="9"/>
        <v>86</v>
      </c>
      <c r="AM8" s="6">
        <v>5</v>
      </c>
      <c r="AN8" s="6">
        <f t="shared" si="10"/>
        <v>99</v>
      </c>
      <c r="AO8" s="6">
        <v>5</v>
      </c>
      <c r="AQ8" s="6">
        <v>4550</v>
      </c>
      <c r="AS8" s="6">
        <v>4</v>
      </c>
      <c r="AT8" s="7" t="str">
        <v>Lucas Darling</v>
      </c>
    </row>
    <row r="9" spans="1:47" x14ac:dyDescent="0.2">
      <c r="A9" s="27" t="s">
        <v>160</v>
      </c>
      <c r="B9" s="26"/>
      <c r="C9" s="28">
        <v>37.5</v>
      </c>
      <c r="D9" s="7">
        <f t="shared" si="0"/>
        <v>10</v>
      </c>
      <c r="F9" s="90">
        <v>23.5</v>
      </c>
      <c r="G9" s="7">
        <f t="shared" si="1"/>
        <v>19</v>
      </c>
      <c r="I9" s="34">
        <v>24.5</v>
      </c>
      <c r="J9" s="7">
        <f t="shared" si="2"/>
        <v>20</v>
      </c>
      <c r="L9" s="29">
        <v>37.5</v>
      </c>
      <c r="M9" s="7">
        <f t="shared" si="3"/>
        <v>16</v>
      </c>
      <c r="O9" s="29">
        <v>32.5</v>
      </c>
      <c r="P9" s="7">
        <f t="shared" si="4"/>
        <v>13</v>
      </c>
      <c r="Q9" s="8"/>
      <c r="R9" s="29">
        <v>29.5</v>
      </c>
      <c r="S9" s="7">
        <f t="shared" si="5"/>
        <v>19</v>
      </c>
      <c r="T9" s="8"/>
      <c r="U9" s="102" t="s">
        <v>54</v>
      </c>
      <c r="V9" s="7" t="str">
        <f t="shared" si="6"/>
        <v/>
      </c>
      <c r="W9" s="8"/>
      <c r="X9" s="34">
        <v>29</v>
      </c>
      <c r="Y9" s="7">
        <f t="shared" si="7"/>
        <v>15</v>
      </c>
      <c r="Z9" s="8"/>
      <c r="AA9" s="7">
        <v>10</v>
      </c>
      <c r="AB9" s="7">
        <v>19</v>
      </c>
      <c r="AC9" s="7">
        <v>20</v>
      </c>
      <c r="AD9" s="7">
        <v>16</v>
      </c>
      <c r="AE9" s="7">
        <v>13</v>
      </c>
      <c r="AF9" s="7">
        <v>19</v>
      </c>
      <c r="AG9" s="7">
        <v>0</v>
      </c>
      <c r="AH9" s="7">
        <v>15</v>
      </c>
      <c r="AI9" s="7"/>
      <c r="AJ9" s="36">
        <f t="shared" si="8"/>
        <v>74</v>
      </c>
      <c r="AK9" s="6">
        <v>3</v>
      </c>
      <c r="AL9" s="6">
        <f t="shared" si="9"/>
        <v>89</v>
      </c>
      <c r="AM9" s="6">
        <v>3</v>
      </c>
      <c r="AN9" s="6">
        <f t="shared" si="10"/>
        <v>102</v>
      </c>
      <c r="AO9" s="6">
        <v>3</v>
      </c>
      <c r="AQ9" s="6">
        <v>3330</v>
      </c>
      <c r="AS9" s="6">
        <v>3</v>
      </c>
      <c r="AT9" s="7" t="str">
        <v>Jack Davis</v>
      </c>
    </row>
    <row r="10" spans="1:47" x14ac:dyDescent="0.2">
      <c r="A10" s="27" t="s">
        <v>161</v>
      </c>
      <c r="B10" s="26"/>
      <c r="C10" s="89">
        <v>27.5</v>
      </c>
      <c r="D10" s="7">
        <f t="shared" si="0"/>
        <v>19</v>
      </c>
      <c r="F10" s="125" t="s">
        <v>54</v>
      </c>
      <c r="G10" s="7" t="str">
        <f t="shared" si="1"/>
        <v/>
      </c>
      <c r="I10" s="34" t="s">
        <v>54</v>
      </c>
      <c r="J10" s="7" t="str">
        <f t="shared" si="2"/>
        <v/>
      </c>
      <c r="L10" s="34" t="s">
        <v>54</v>
      </c>
      <c r="M10" s="7" t="str">
        <f t="shared" si="3"/>
        <v/>
      </c>
      <c r="O10" s="34">
        <v>29.5</v>
      </c>
      <c r="P10" s="7">
        <f t="shared" si="4"/>
        <v>14</v>
      </c>
      <c r="Q10" s="8"/>
      <c r="R10" s="34" t="s">
        <v>54</v>
      </c>
      <c r="S10" s="7" t="str">
        <f t="shared" si="5"/>
        <v/>
      </c>
      <c r="T10" s="8"/>
      <c r="U10" s="34">
        <v>42.5</v>
      </c>
      <c r="V10" s="7">
        <f t="shared" si="6"/>
        <v>15</v>
      </c>
      <c r="W10" s="8"/>
      <c r="X10" s="29">
        <v>33.5</v>
      </c>
      <c r="Y10" s="7">
        <f t="shared" si="7"/>
        <v>12</v>
      </c>
      <c r="Z10" s="8"/>
      <c r="AA10" s="7">
        <v>19</v>
      </c>
      <c r="AB10" s="7">
        <v>0</v>
      </c>
      <c r="AC10" s="7">
        <v>0</v>
      </c>
      <c r="AD10" s="7">
        <v>0</v>
      </c>
      <c r="AE10" s="7">
        <v>14</v>
      </c>
      <c r="AF10" s="7">
        <v>0</v>
      </c>
      <c r="AG10" s="7">
        <v>15</v>
      </c>
      <c r="AH10" s="7">
        <v>12</v>
      </c>
      <c r="AI10" s="7"/>
      <c r="AJ10" s="36">
        <f t="shared" si="8"/>
        <v>60</v>
      </c>
      <c r="AK10" s="6">
        <v>10</v>
      </c>
      <c r="AL10" s="6">
        <f t="shared" si="9"/>
        <v>60</v>
      </c>
      <c r="AM10" s="6">
        <v>10</v>
      </c>
      <c r="AN10" s="6">
        <f t="shared" si="10"/>
        <v>60</v>
      </c>
      <c r="AO10" s="6">
        <v>10</v>
      </c>
      <c r="AQ10" s="6">
        <v>11100</v>
      </c>
      <c r="AS10" s="6">
        <v>10</v>
      </c>
      <c r="AT10" s="7" t="str">
        <v>William Downie</v>
      </c>
    </row>
    <row r="11" spans="1:47" x14ac:dyDescent="0.2">
      <c r="A11" s="27" t="s">
        <v>162</v>
      </c>
      <c r="B11" s="26"/>
      <c r="C11" s="28">
        <v>36</v>
      </c>
      <c r="D11" s="7">
        <f t="shared" si="0"/>
        <v>11</v>
      </c>
      <c r="F11" s="90">
        <v>22</v>
      </c>
      <c r="G11" s="7">
        <f t="shared" si="1"/>
        <v>20</v>
      </c>
      <c r="I11" s="29">
        <v>32</v>
      </c>
      <c r="J11" s="7">
        <f t="shared" si="2"/>
        <v>15</v>
      </c>
      <c r="L11" s="29">
        <v>42</v>
      </c>
      <c r="M11" s="7">
        <f t="shared" si="3"/>
        <v>12</v>
      </c>
      <c r="O11" s="29">
        <v>33</v>
      </c>
      <c r="P11" s="7">
        <f t="shared" si="4"/>
        <v>12</v>
      </c>
      <c r="Q11" s="8"/>
      <c r="R11" s="34" t="s">
        <v>54</v>
      </c>
      <c r="S11" s="7" t="str">
        <f t="shared" si="5"/>
        <v/>
      </c>
      <c r="T11" s="8"/>
      <c r="U11" s="29">
        <v>38</v>
      </c>
      <c r="V11" s="7">
        <f t="shared" si="6"/>
        <v>17</v>
      </c>
      <c r="W11" s="8"/>
      <c r="X11" s="29">
        <v>24</v>
      </c>
      <c r="Y11" s="7">
        <f t="shared" si="7"/>
        <v>20</v>
      </c>
      <c r="Z11" s="8"/>
      <c r="AA11" s="7">
        <v>11</v>
      </c>
      <c r="AB11" s="7">
        <v>20</v>
      </c>
      <c r="AC11" s="7">
        <v>15</v>
      </c>
      <c r="AD11" s="7">
        <v>12</v>
      </c>
      <c r="AE11" s="7">
        <v>12</v>
      </c>
      <c r="AF11" s="7">
        <v>0</v>
      </c>
      <c r="AG11" s="7">
        <v>17</v>
      </c>
      <c r="AH11" s="7">
        <v>20</v>
      </c>
      <c r="AI11" s="7"/>
      <c r="AJ11" s="36">
        <f t="shared" si="8"/>
        <v>72</v>
      </c>
      <c r="AK11" s="6">
        <v>4</v>
      </c>
      <c r="AL11" s="6">
        <f t="shared" si="9"/>
        <v>84</v>
      </c>
      <c r="AM11" s="6">
        <v>6</v>
      </c>
      <c r="AN11" s="6">
        <f t="shared" si="10"/>
        <v>96</v>
      </c>
      <c r="AO11" s="6">
        <v>7</v>
      </c>
      <c r="AQ11" s="6">
        <v>4670</v>
      </c>
      <c r="AS11" s="6">
        <v>5</v>
      </c>
      <c r="AT11" s="7" t="str">
        <v>Leon Gillingham</v>
      </c>
    </row>
    <row r="12" spans="1:47" x14ac:dyDescent="0.2">
      <c r="A12" s="37" t="s">
        <v>163</v>
      </c>
      <c r="B12" s="26"/>
      <c r="C12" s="89">
        <v>29</v>
      </c>
      <c r="D12" s="7">
        <f t="shared" si="0"/>
        <v>18</v>
      </c>
      <c r="F12" s="29">
        <v>29</v>
      </c>
      <c r="G12" s="7">
        <f t="shared" si="1"/>
        <v>16</v>
      </c>
      <c r="I12" s="34">
        <v>30.5</v>
      </c>
      <c r="J12" s="7">
        <f t="shared" si="2"/>
        <v>17</v>
      </c>
      <c r="L12" s="34">
        <v>37</v>
      </c>
      <c r="M12" s="7">
        <f t="shared" si="3"/>
        <v>17</v>
      </c>
      <c r="O12" s="34">
        <v>27</v>
      </c>
      <c r="P12" s="7">
        <f t="shared" si="4"/>
        <v>15</v>
      </c>
      <c r="Q12" s="8"/>
      <c r="R12" s="34">
        <v>39</v>
      </c>
      <c r="S12" s="7">
        <f t="shared" si="5"/>
        <v>13</v>
      </c>
      <c r="T12" s="8"/>
      <c r="U12" s="34">
        <v>44</v>
      </c>
      <c r="V12" s="7">
        <f t="shared" si="6"/>
        <v>12</v>
      </c>
      <c r="W12" s="8"/>
      <c r="X12" s="34">
        <v>34.5</v>
      </c>
      <c r="Y12" s="7">
        <f t="shared" si="7"/>
        <v>11</v>
      </c>
      <c r="Z12" s="8"/>
      <c r="AA12" s="7">
        <v>18</v>
      </c>
      <c r="AB12" s="7">
        <v>16</v>
      </c>
      <c r="AC12" s="7">
        <v>17</v>
      </c>
      <c r="AD12" s="7">
        <v>17</v>
      </c>
      <c r="AE12" s="7">
        <v>15</v>
      </c>
      <c r="AF12" s="7">
        <v>13</v>
      </c>
      <c r="AG12" s="7">
        <v>12</v>
      </c>
      <c r="AH12" s="7">
        <v>11</v>
      </c>
      <c r="AI12" s="7"/>
      <c r="AJ12" s="36">
        <f t="shared" si="8"/>
        <v>68</v>
      </c>
      <c r="AK12" s="6">
        <v>7</v>
      </c>
      <c r="AL12" s="6">
        <f t="shared" si="9"/>
        <v>83</v>
      </c>
      <c r="AM12" s="6">
        <v>7</v>
      </c>
      <c r="AN12" s="6">
        <f t="shared" si="10"/>
        <v>96</v>
      </c>
      <c r="AO12" s="6">
        <v>7</v>
      </c>
      <c r="AQ12" s="6">
        <v>7770</v>
      </c>
      <c r="AS12" s="6">
        <v>7</v>
      </c>
      <c r="AT12" s="7" t="str">
        <v>Ryan Harris</v>
      </c>
    </row>
    <row r="13" spans="1:47" ht="12" customHeight="1" x14ac:dyDescent="0.2">
      <c r="A13" s="27" t="s">
        <v>164</v>
      </c>
      <c r="B13" s="26"/>
      <c r="C13" s="28">
        <v>31.5</v>
      </c>
      <c r="D13" s="7">
        <f t="shared" si="0"/>
        <v>14</v>
      </c>
      <c r="F13" s="102" t="s">
        <v>54</v>
      </c>
      <c r="G13" s="7" t="str">
        <f t="shared" si="1"/>
        <v/>
      </c>
      <c r="I13" s="29">
        <v>27</v>
      </c>
      <c r="J13" s="7">
        <f t="shared" si="2"/>
        <v>18</v>
      </c>
      <c r="L13" s="29">
        <v>32.5</v>
      </c>
      <c r="M13" s="7">
        <f t="shared" si="3"/>
        <v>18</v>
      </c>
      <c r="O13" s="29">
        <v>24.5</v>
      </c>
      <c r="P13" s="7">
        <f t="shared" si="4"/>
        <v>18</v>
      </c>
      <c r="Q13" s="8"/>
      <c r="R13" s="29">
        <v>32.5</v>
      </c>
      <c r="S13" s="7">
        <f t="shared" si="5"/>
        <v>17</v>
      </c>
      <c r="T13" s="8"/>
      <c r="U13" s="29">
        <v>39.5</v>
      </c>
      <c r="V13" s="7">
        <f t="shared" si="6"/>
        <v>16</v>
      </c>
      <c r="W13" s="8"/>
      <c r="X13" s="29">
        <v>30</v>
      </c>
      <c r="Y13" s="7">
        <f t="shared" si="7"/>
        <v>14</v>
      </c>
      <c r="Z13" s="8"/>
      <c r="AA13" s="7">
        <v>14</v>
      </c>
      <c r="AB13" s="7">
        <v>0</v>
      </c>
      <c r="AC13" s="7">
        <v>18</v>
      </c>
      <c r="AD13" s="7">
        <v>18</v>
      </c>
      <c r="AE13" s="7">
        <v>18</v>
      </c>
      <c r="AF13" s="7">
        <v>17</v>
      </c>
      <c r="AG13" s="7">
        <v>16</v>
      </c>
      <c r="AH13" s="7">
        <v>14</v>
      </c>
      <c r="AI13" s="7"/>
      <c r="AJ13" s="36">
        <f t="shared" si="8"/>
        <v>71</v>
      </c>
      <c r="AK13" s="6">
        <v>6</v>
      </c>
      <c r="AL13" s="6">
        <f t="shared" si="9"/>
        <v>87</v>
      </c>
      <c r="AM13" s="6">
        <v>4</v>
      </c>
      <c r="AN13" s="6">
        <f t="shared" si="10"/>
        <v>101</v>
      </c>
      <c r="AO13" s="6">
        <v>4</v>
      </c>
      <c r="AQ13" s="6">
        <v>6440</v>
      </c>
      <c r="AS13" s="6">
        <v>6</v>
      </c>
      <c r="AT13" s="7" t="str">
        <v>Ethan Moors</v>
      </c>
    </row>
    <row r="14" spans="1:47" x14ac:dyDescent="0.2">
      <c r="A14" s="27" t="s">
        <v>165</v>
      </c>
      <c r="B14" s="26"/>
      <c r="C14" s="89">
        <v>30</v>
      </c>
      <c r="D14" s="7">
        <f t="shared" si="0"/>
        <v>16</v>
      </c>
      <c r="F14" s="34">
        <v>25</v>
      </c>
      <c r="G14" s="7">
        <f t="shared" si="1"/>
        <v>18</v>
      </c>
      <c r="I14" s="29" t="s">
        <v>54</v>
      </c>
      <c r="J14" s="7" t="str">
        <f t="shared" si="2"/>
        <v/>
      </c>
      <c r="L14" s="29">
        <v>31</v>
      </c>
      <c r="M14" s="7">
        <f t="shared" si="3"/>
        <v>19</v>
      </c>
      <c r="O14" s="29">
        <v>21</v>
      </c>
      <c r="P14" s="7">
        <f t="shared" si="4"/>
        <v>20</v>
      </c>
      <c r="Q14" s="8"/>
      <c r="R14" s="29">
        <v>31</v>
      </c>
      <c r="S14" s="7">
        <f t="shared" si="5"/>
        <v>18</v>
      </c>
      <c r="T14" s="8"/>
      <c r="U14" s="29">
        <v>33</v>
      </c>
      <c r="V14" s="7">
        <f t="shared" si="6"/>
        <v>18</v>
      </c>
      <c r="W14" s="8"/>
      <c r="X14" s="29">
        <v>25</v>
      </c>
      <c r="Y14" s="7">
        <f t="shared" si="7"/>
        <v>18</v>
      </c>
      <c r="Z14" s="8"/>
      <c r="AA14" s="7">
        <v>16</v>
      </c>
      <c r="AB14" s="7">
        <v>18</v>
      </c>
      <c r="AC14" s="7">
        <v>0</v>
      </c>
      <c r="AD14" s="7">
        <v>19</v>
      </c>
      <c r="AE14" s="7">
        <v>20</v>
      </c>
      <c r="AF14" s="7">
        <v>18</v>
      </c>
      <c r="AG14" s="7">
        <v>18</v>
      </c>
      <c r="AH14" s="7">
        <v>18</v>
      </c>
      <c r="AI14" s="7"/>
      <c r="AJ14" s="36">
        <f t="shared" si="8"/>
        <v>75</v>
      </c>
      <c r="AK14" s="6">
        <v>2</v>
      </c>
      <c r="AL14" s="6">
        <f t="shared" si="9"/>
        <v>93</v>
      </c>
      <c r="AM14" s="6">
        <v>2</v>
      </c>
      <c r="AN14" s="6">
        <f t="shared" si="10"/>
        <v>111</v>
      </c>
      <c r="AO14" s="6">
        <v>1</v>
      </c>
      <c r="AQ14" s="6">
        <v>2210</v>
      </c>
      <c r="AS14" s="6">
        <v>2</v>
      </c>
      <c r="AT14" s="7" t="str">
        <v>Oren Scammell</v>
      </c>
    </row>
    <row r="15" spans="1:47" x14ac:dyDescent="0.2">
      <c r="A15" s="27" t="s">
        <v>166</v>
      </c>
      <c r="B15" s="26"/>
      <c r="C15" s="28">
        <v>31</v>
      </c>
      <c r="D15" s="7">
        <f t="shared" si="0"/>
        <v>15</v>
      </c>
      <c r="F15" s="30">
        <v>29.5</v>
      </c>
      <c r="G15" s="7">
        <f t="shared" si="1"/>
        <v>15</v>
      </c>
      <c r="I15" s="29">
        <v>24.5</v>
      </c>
      <c r="J15" s="7">
        <f t="shared" si="2"/>
        <v>20</v>
      </c>
      <c r="L15" s="29">
        <v>38.5</v>
      </c>
      <c r="M15" s="7">
        <f t="shared" si="3"/>
        <v>15</v>
      </c>
      <c r="O15" s="34">
        <v>25.5</v>
      </c>
      <c r="P15" s="7">
        <f t="shared" si="4"/>
        <v>16</v>
      </c>
      <c r="Q15" s="8"/>
      <c r="R15" s="34">
        <v>37.5</v>
      </c>
      <c r="S15" s="7">
        <f t="shared" si="5"/>
        <v>14</v>
      </c>
      <c r="T15" s="8"/>
      <c r="U15" s="29">
        <v>43.5</v>
      </c>
      <c r="V15" s="7">
        <f t="shared" si="6"/>
        <v>14</v>
      </c>
      <c r="W15" s="8"/>
      <c r="X15" s="29">
        <v>26.5</v>
      </c>
      <c r="Y15" s="7">
        <f t="shared" si="7"/>
        <v>16</v>
      </c>
      <c r="Z15" s="8"/>
      <c r="AA15" s="7">
        <v>15</v>
      </c>
      <c r="AB15" s="7">
        <v>15</v>
      </c>
      <c r="AC15" s="7">
        <v>20</v>
      </c>
      <c r="AD15" s="7">
        <v>15</v>
      </c>
      <c r="AE15" s="7">
        <v>16</v>
      </c>
      <c r="AF15" s="7">
        <v>14</v>
      </c>
      <c r="AG15" s="7">
        <v>14</v>
      </c>
      <c r="AH15" s="7">
        <v>16</v>
      </c>
      <c r="AI15" s="7"/>
      <c r="AJ15" s="36">
        <f t="shared" si="8"/>
        <v>67</v>
      </c>
      <c r="AK15" s="6">
        <v>8</v>
      </c>
      <c r="AL15" s="6">
        <f t="shared" si="9"/>
        <v>82</v>
      </c>
      <c r="AM15" s="6">
        <v>8</v>
      </c>
      <c r="AN15" s="6">
        <f t="shared" si="10"/>
        <v>97</v>
      </c>
      <c r="AO15" s="6">
        <v>6</v>
      </c>
      <c r="AQ15" s="6">
        <v>8860</v>
      </c>
      <c r="AS15" s="6">
        <v>8</v>
      </c>
      <c r="AT15" s="7" t="str">
        <v>Jack Turner</v>
      </c>
    </row>
    <row r="16" spans="1:47" x14ac:dyDescent="0.2">
      <c r="A16" s="27" t="s">
        <v>167</v>
      </c>
      <c r="B16" s="26"/>
      <c r="C16" s="89">
        <v>32</v>
      </c>
      <c r="D16" s="7">
        <f t="shared" si="0"/>
        <v>13</v>
      </c>
      <c r="F16" s="102" t="s">
        <v>54</v>
      </c>
      <c r="G16" s="7" t="str">
        <f t="shared" si="1"/>
        <v/>
      </c>
      <c r="I16" s="29">
        <v>31</v>
      </c>
      <c r="J16" s="7">
        <f t="shared" si="2"/>
        <v>16</v>
      </c>
      <c r="L16" s="29">
        <v>38.5</v>
      </c>
      <c r="M16" s="7">
        <f t="shared" si="3"/>
        <v>15</v>
      </c>
      <c r="O16" s="29">
        <v>37</v>
      </c>
      <c r="P16" s="7">
        <f t="shared" si="4"/>
        <v>11</v>
      </c>
      <c r="Q16" s="8"/>
      <c r="R16" s="34">
        <v>34</v>
      </c>
      <c r="S16" s="7">
        <f t="shared" si="5"/>
        <v>16</v>
      </c>
      <c r="T16" s="8"/>
      <c r="U16" s="34">
        <v>43.5</v>
      </c>
      <c r="V16" s="7">
        <f t="shared" si="6"/>
        <v>14</v>
      </c>
      <c r="W16" s="8"/>
      <c r="X16" s="34">
        <v>39</v>
      </c>
      <c r="Y16" s="7">
        <f t="shared" si="7"/>
        <v>10</v>
      </c>
      <c r="Z16" s="8"/>
      <c r="AA16" s="7">
        <v>13</v>
      </c>
      <c r="AB16" s="7">
        <v>0</v>
      </c>
      <c r="AC16" s="7">
        <v>16</v>
      </c>
      <c r="AD16" s="7">
        <v>15</v>
      </c>
      <c r="AE16" s="7">
        <v>11</v>
      </c>
      <c r="AF16" s="7">
        <v>16</v>
      </c>
      <c r="AG16" s="7">
        <v>14</v>
      </c>
      <c r="AH16" s="7">
        <v>10</v>
      </c>
      <c r="AI16" s="7"/>
      <c r="AJ16" s="36">
        <f t="shared" si="8"/>
        <v>61</v>
      </c>
      <c r="AK16" s="6">
        <v>9</v>
      </c>
      <c r="AL16" s="6">
        <f t="shared" si="9"/>
        <v>74</v>
      </c>
      <c r="AM16" s="6">
        <v>9</v>
      </c>
      <c r="AN16" s="6">
        <f t="shared" si="10"/>
        <v>85</v>
      </c>
      <c r="AO16" s="6">
        <v>9</v>
      </c>
      <c r="AQ16" s="6">
        <v>9990</v>
      </c>
      <c r="AS16" s="6">
        <v>9</v>
      </c>
      <c r="AT16" s="7" t="str">
        <v>Joe Vass</v>
      </c>
    </row>
    <row r="17" spans="1:46" x14ac:dyDescent="0.2">
      <c r="A17" s="27" t="s">
        <v>168</v>
      </c>
      <c r="C17" s="28">
        <v>32</v>
      </c>
      <c r="D17" s="7">
        <f t="shared" si="0"/>
        <v>13</v>
      </c>
      <c r="F17" s="125" t="s">
        <v>54</v>
      </c>
      <c r="G17" s="7" t="str">
        <f t="shared" si="1"/>
        <v/>
      </c>
      <c r="I17" s="29" t="s">
        <v>54</v>
      </c>
      <c r="J17" s="7" t="str">
        <f t="shared" si="2"/>
        <v/>
      </c>
      <c r="L17" s="29" t="s">
        <v>54</v>
      </c>
      <c r="M17" s="7" t="str">
        <f t="shared" si="3"/>
        <v/>
      </c>
      <c r="O17" s="29" t="s">
        <v>54</v>
      </c>
      <c r="P17" s="7" t="str">
        <f t="shared" si="4"/>
        <v/>
      </c>
      <c r="Q17" s="8"/>
      <c r="R17" s="29" t="s">
        <v>54</v>
      </c>
      <c r="S17" s="7" t="str">
        <f t="shared" si="5"/>
        <v/>
      </c>
      <c r="T17" s="8"/>
      <c r="U17" s="102" t="s">
        <v>54</v>
      </c>
      <c r="V17" s="7" t="str">
        <f t="shared" si="6"/>
        <v/>
      </c>
      <c r="W17" s="8"/>
      <c r="X17" s="102" t="s">
        <v>54</v>
      </c>
      <c r="Y17" s="7" t="str">
        <f t="shared" si="7"/>
        <v/>
      </c>
      <c r="Z17" s="8"/>
      <c r="AA17" s="7">
        <v>13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13</v>
      </c>
      <c r="AK17" s="6">
        <v>12</v>
      </c>
      <c r="AL17" s="6">
        <f t="shared" si="9"/>
        <v>13</v>
      </c>
      <c r="AM17" s="6">
        <v>12</v>
      </c>
      <c r="AN17" s="6">
        <f t="shared" si="10"/>
        <v>13</v>
      </c>
      <c r="AO17" s="6">
        <v>12</v>
      </c>
      <c r="AQ17" s="6">
        <v>13320</v>
      </c>
      <c r="AS17" s="6">
        <v>12</v>
      </c>
      <c r="AT17" s="7" t="str">
        <v>Jonny Whitford</v>
      </c>
    </row>
    <row r="18" spans="1:46" x14ac:dyDescent="0.2">
      <c r="A18" s="100" t="s">
        <v>243</v>
      </c>
      <c r="B18" s="26"/>
      <c r="C18" s="101" t="s">
        <v>54</v>
      </c>
      <c r="D18" s="7" t="str">
        <f t="shared" si="0"/>
        <v/>
      </c>
      <c r="F18" s="30">
        <v>26.5</v>
      </c>
      <c r="G18" s="7">
        <f t="shared" si="1"/>
        <v>17</v>
      </c>
      <c r="I18" s="125" t="s">
        <v>54</v>
      </c>
      <c r="J18" s="7" t="str">
        <f t="shared" si="2"/>
        <v/>
      </c>
      <c r="L18" s="125" t="s">
        <v>54</v>
      </c>
      <c r="M18" s="7" t="str">
        <f t="shared" si="3"/>
        <v/>
      </c>
      <c r="O18" s="102" t="s">
        <v>54</v>
      </c>
      <c r="P18" s="7" t="str">
        <f t="shared" si="4"/>
        <v/>
      </c>
      <c r="Q18" s="8"/>
      <c r="R18" s="125" t="s">
        <v>54</v>
      </c>
      <c r="S18" s="7" t="str">
        <f t="shared" si="5"/>
        <v/>
      </c>
      <c r="T18" s="8"/>
      <c r="U18" s="29">
        <v>31.5</v>
      </c>
      <c r="V18" s="7">
        <f t="shared" si="6"/>
        <v>19</v>
      </c>
      <c r="W18" s="8"/>
      <c r="X18" s="29">
        <v>25.5</v>
      </c>
      <c r="Y18" s="7">
        <f t="shared" si="7"/>
        <v>17</v>
      </c>
      <c r="Z18" s="8"/>
      <c r="AA18" s="7">
        <v>0</v>
      </c>
      <c r="AB18" s="7">
        <v>17</v>
      </c>
      <c r="AC18" s="7">
        <v>0</v>
      </c>
      <c r="AD18" s="7">
        <v>0</v>
      </c>
      <c r="AE18" s="7">
        <v>0</v>
      </c>
      <c r="AF18" s="7">
        <v>0</v>
      </c>
      <c r="AG18" s="7">
        <v>19</v>
      </c>
      <c r="AH18" s="7">
        <v>17</v>
      </c>
      <c r="AI18" s="7"/>
      <c r="AJ18" s="36">
        <f t="shared" si="8"/>
        <v>53</v>
      </c>
      <c r="AK18" s="6">
        <v>11</v>
      </c>
      <c r="AL18" s="6">
        <f t="shared" si="9"/>
        <v>53</v>
      </c>
      <c r="AM18" s="6">
        <v>11</v>
      </c>
      <c r="AN18" s="6">
        <f t="shared" si="10"/>
        <v>53</v>
      </c>
      <c r="AO18" s="6">
        <v>11</v>
      </c>
      <c r="AQ18" s="6">
        <v>12210</v>
      </c>
      <c r="AS18" s="6">
        <v>11</v>
      </c>
      <c r="AT18" s="7" t="str">
        <v>Samuel Tidswell</v>
      </c>
    </row>
    <row r="19" spans="1:46" x14ac:dyDescent="0.2">
      <c r="A19" s="27"/>
      <c r="B19" s="26"/>
      <c r="C19" s="28"/>
      <c r="D19" s="7" t="str">
        <f t="shared" si="0"/>
        <v/>
      </c>
      <c r="F19" s="30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29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27"/>
      <c r="B20" s="26"/>
      <c r="C20" s="28"/>
      <c r="D20" s="7" t="str">
        <f t="shared" si="0"/>
        <v/>
      </c>
      <c r="F20" s="29"/>
      <c r="G20" s="7" t="str">
        <f t="shared" si="1"/>
        <v/>
      </c>
      <c r="I20" s="29"/>
      <c r="J20" s="7" t="str">
        <f t="shared" si="2"/>
        <v/>
      </c>
      <c r="L20" s="29"/>
      <c r="M20" s="7" t="str">
        <f t="shared" si="3"/>
        <v/>
      </c>
      <c r="O20" s="29"/>
      <c r="P20" s="7" t="str">
        <f t="shared" si="4"/>
        <v/>
      </c>
      <c r="Q20" s="8"/>
      <c r="R20" s="30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 t="shared" si="8"/>
        <v>0</v>
      </c>
      <c r="AK20" s="6">
        <v>0</v>
      </c>
      <c r="AL20" s="6">
        <f t="shared" si="9"/>
        <v>0</v>
      </c>
      <c r="AM20" s="6">
        <v>0</v>
      </c>
      <c r="AN20" s="6">
        <f t="shared" si="10"/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27"/>
      <c r="B21" s="26"/>
      <c r="C21" s="29"/>
      <c r="D21" s="7" t="str">
        <f t="shared" si="0"/>
        <v/>
      </c>
      <c r="F21" s="29" t="s">
        <v>23</v>
      </c>
      <c r="G21" s="7" t="str">
        <f t="shared" si="1"/>
        <v/>
      </c>
      <c r="I21" s="29"/>
      <c r="J21" s="7" t="str">
        <f t="shared" si="2"/>
        <v/>
      </c>
      <c r="L21" s="29"/>
      <c r="M21" s="7" t="str">
        <f t="shared" si="3"/>
        <v/>
      </c>
      <c r="O21" s="29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3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Z3 AA1:AI65349 AT1:AT65349 J1:K2 M1:N2 P1:Q2 S1:T2 V1:W2 Y1:Z2 G1:H2 D1:E2 D4:E65349 Y4:Z65349 G4:H65349 J4:K65349 M4:N65349 P4:Q65349 S4:T65349 V4:W65349 E3 H3 K3 N3 Q3 T3 W3">
    <cfRule type="cellIs" dxfId="2" priority="1" stopIfTrue="1" operator="equal">
      <formula>18</formula>
    </cfRule>
    <cfRule type="cellIs" dxfId="1" priority="2" stopIfTrue="1" operator="equal">
      <formula>19</formula>
    </cfRule>
    <cfRule type="cellIs" dxfId="0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AT51"/>
  <sheetViews>
    <sheetView topLeftCell="M1" zoomScaleNormal="100" workbookViewId="0">
      <selection activeCell="A13" sqref="A13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6" s="1" customFormat="1" ht="26.25" x14ac:dyDescent="0.4">
      <c r="A1" s="12" t="str">
        <f ca="1">MID(CELL("filename",A1),FIND("]",CELL("filename",A1))+1,30)</f>
        <v>Boys Section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s="3" customFormat="1" ht="14.25" x14ac:dyDescent="0.2">
      <c r="A3" s="17"/>
      <c r="B3" s="18"/>
      <c r="C3" s="134" t="str">
        <f>Leaderboards!D7</f>
        <v>Ferndown</v>
      </c>
      <c r="D3" s="135"/>
      <c r="E3" s="19"/>
      <c r="F3" s="134" t="str">
        <f>Leaderboards!D8</f>
        <v>Isle of Purbeck</v>
      </c>
      <c r="G3" s="135"/>
      <c r="H3" s="19"/>
      <c r="I3" s="134" t="s">
        <v>238</v>
      </c>
      <c r="J3" s="135"/>
      <c r="K3" s="19"/>
      <c r="L3" s="134" t="s">
        <v>233</v>
      </c>
      <c r="M3" s="135"/>
      <c r="N3" s="19"/>
      <c r="O3" s="134" t="s">
        <v>7</v>
      </c>
      <c r="P3" s="134"/>
      <c r="Q3" s="19"/>
      <c r="R3" s="134" t="s">
        <v>25</v>
      </c>
      <c r="S3" s="135"/>
      <c r="T3" s="19"/>
      <c r="U3" s="134" t="s">
        <v>26</v>
      </c>
      <c r="V3" s="135"/>
      <c r="W3" s="19"/>
      <c r="X3" s="134" t="str">
        <f>Leaderboards!D14</f>
        <v>Crane Valley Open</v>
      </c>
      <c r="Y3" s="13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92" t="s">
        <v>14</v>
      </c>
      <c r="AK3" s="92" t="s">
        <v>15</v>
      </c>
      <c r="AL3" s="92" t="s">
        <v>16</v>
      </c>
      <c r="AM3" s="92" t="s">
        <v>15</v>
      </c>
      <c r="AN3" s="92" t="s">
        <v>17</v>
      </c>
      <c r="AO3" s="92" t="s">
        <v>15</v>
      </c>
      <c r="AP3" s="92"/>
      <c r="AQ3" s="92" t="s">
        <v>18</v>
      </c>
      <c r="AR3" s="92"/>
      <c r="AS3" s="92" t="s">
        <v>19</v>
      </c>
      <c r="AT3" s="35"/>
    </row>
    <row r="4" spans="1:46" ht="14.25" x14ac:dyDescent="0.2">
      <c r="A4" s="20"/>
      <c r="B4" s="21"/>
      <c r="C4" s="22" t="str">
        <f>Leaderboards!E19</f>
        <v>Nett</v>
      </c>
      <c r="D4" s="23" t="s">
        <v>21</v>
      </c>
      <c r="E4" s="24"/>
      <c r="F4" s="22" t="str">
        <f>$C$4</f>
        <v>Nett</v>
      </c>
      <c r="G4" s="23" t="s">
        <v>21</v>
      </c>
      <c r="H4" s="24"/>
      <c r="I4" s="22" t="str">
        <f>$C$4</f>
        <v>Nett</v>
      </c>
      <c r="J4" s="23" t="s">
        <v>21</v>
      </c>
      <c r="K4" s="24"/>
      <c r="L4" s="22" t="str">
        <f>$C$4</f>
        <v>Nett</v>
      </c>
      <c r="M4" s="23" t="s">
        <v>21</v>
      </c>
      <c r="N4" s="24"/>
      <c r="O4" s="22" t="str">
        <f>$C$4</f>
        <v>Nett</v>
      </c>
      <c r="P4" s="23" t="s">
        <v>21</v>
      </c>
      <c r="Q4" s="24"/>
      <c r="R4" s="22" t="str">
        <f>$C$4</f>
        <v>Nett</v>
      </c>
      <c r="S4" s="23" t="s">
        <v>21</v>
      </c>
      <c r="T4" s="24"/>
      <c r="U4" s="22" t="str">
        <f>$C$4</f>
        <v>Nett</v>
      </c>
      <c r="V4" s="23" t="s">
        <v>21</v>
      </c>
      <c r="W4" s="24"/>
      <c r="X4" s="22" t="str">
        <f>$C$4</f>
        <v>Nett</v>
      </c>
      <c r="Y4" s="23" t="s">
        <v>21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6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6" x14ac:dyDescent="0.2">
      <c r="A6" s="27" t="s">
        <v>170</v>
      </c>
      <c r="B6" s="26"/>
      <c r="C6" s="34">
        <v>77</v>
      </c>
      <c r="D6" s="7">
        <f t="shared" ref="D6:D51" si="0">IF(AND(ISNUMBER(C6),C6&gt;0),MAX(1,IF(ISNUMBER(C6),21-RANK(C6,C$6:C$51,TRUE),0)),"")</f>
        <v>13</v>
      </c>
      <c r="F6" s="29" t="s">
        <v>54</v>
      </c>
      <c r="G6" s="7" t="str">
        <f>IF(AND(ISNUMBER(F6),F6&gt;0),MAX(1,IF(ISNUMBER(F6),21-RANK(F6,F$6:F$51,TRUE),0)),"")</f>
        <v/>
      </c>
      <c r="I6" s="90" t="s">
        <v>54</v>
      </c>
      <c r="J6" s="7" t="str">
        <f>IF(AND(ISNUMBER(I6),I6&gt;0),MAX(1,IF(ISNUMBER(I6),21-RANK(I6,I$6:I$51,TRUE),0)),"")</f>
        <v/>
      </c>
      <c r="L6" s="34" t="s">
        <v>54</v>
      </c>
      <c r="M6" s="7" t="str">
        <f>IF(AND(ISNUMBER(L6),L6&gt;0),MAX(1,IF(ISNUMBER(L6),21-RANK(L6,L$6:L$51,TRUE),0)),"")</f>
        <v/>
      </c>
      <c r="O6" s="102" t="s">
        <v>54</v>
      </c>
      <c r="P6" s="7" t="str">
        <f>IF(AND(ISNUMBER(O6),O6&gt;0),MAX(1,IF(ISNUMBER(O6),21-RANK(O6,O$6:O$51,TRUE),0)),"")</f>
        <v/>
      </c>
      <c r="Q6" s="8"/>
      <c r="R6" s="34">
        <v>78</v>
      </c>
      <c r="S6" s="7">
        <f>IF(AND(ISNUMBER(R6),R6&gt;0),MAX(1,IF(ISNUMBER(R6),21-RANK(R6,R$6:R$51,TRUE),0)),"")</f>
        <v>10</v>
      </c>
      <c r="T6" s="8"/>
      <c r="U6" s="34">
        <v>65</v>
      </c>
      <c r="V6" s="7">
        <f>IF(AND(ISNUMBER(U6),U6&gt;0),MAX(1,IF(ISNUMBER(U6),21-RANK(U6,U$6:U$51,TRUE),0)),"")</f>
        <v>14</v>
      </c>
      <c r="W6" s="8"/>
      <c r="X6" s="102" t="s">
        <v>54</v>
      </c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13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10</v>
      </c>
      <c r="AG6" s="7">
        <f t="array" ref="AG6:AG50">IF(ISNUMBER(V6:V50),V6:V50,0)</f>
        <v>14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37</v>
      </c>
      <c r="AK6" s="6">
        <f t="array" ref="AK6:AK50">IF(AJ6:AJ50&gt;0,RANK(AJ6:AJ50,AJ$6:AJ$50),0)</f>
        <v>18</v>
      </c>
      <c r="AL6" s="6">
        <f>IF(A5&gt;0,LARGE(AA6:AH6,1)+LARGE(AA6:AH6,2)+LARGE(AA6:AH6,3)+LARGE(AA6:AH6,4)+LARGE(AA6:AH6,5),0)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>IF(A5&gt;0,LARGE(AA6:AH6,1)+LARGE(AA6:AH6,2)+LARGE(AA6:AH6,3)+LARGE(AA6:AH6,4)+LARGE(AA6:AH6,5)+LARGE(AA6:AH6,6),0)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18000</v>
      </c>
      <c r="AS6" s="6">
        <f t="array" ref="AS6:AS50">IF(AQ6:AQ50&lt;1000000,RANK(AQ6:AQ50,AQ$6:AQ$50,1),"")</f>
        <v>17</v>
      </c>
      <c r="AT6" s="7" t="str">
        <f t="array" ref="AT6:AT50">IF(A6:A50&lt;&gt;"",A6:A50,"")</f>
        <v>Thomas Cartwright-Terry</v>
      </c>
    </row>
    <row r="7" spans="1:46" x14ac:dyDescent="0.2">
      <c r="A7" s="27" t="s">
        <v>171</v>
      </c>
      <c r="B7" s="26"/>
      <c r="C7" s="34">
        <v>89</v>
      </c>
      <c r="D7" s="7">
        <f t="shared" si="0"/>
        <v>9</v>
      </c>
      <c r="F7" s="29" t="s">
        <v>54</v>
      </c>
      <c r="G7" s="7" t="str">
        <f t="shared" ref="G7:G51" si="1">IF(AND(ISNUMBER(F7),F7&gt;0),MAX(1,IF(ISNUMBER(F7),21-RANK(F7,F$6:F$51,TRUE),0)),"")</f>
        <v/>
      </c>
      <c r="I7" s="90" t="s">
        <v>54</v>
      </c>
      <c r="J7" s="7" t="str">
        <f t="shared" ref="J7:J51" si="2">IF(AND(ISNUMBER(I7),I7&gt;0),MAX(1,IF(ISNUMBER(I7),21-RANK(I7,I$6:I$51,TRUE),0)),"")</f>
        <v/>
      </c>
      <c r="L7" s="34" t="s">
        <v>54</v>
      </c>
      <c r="M7" s="7" t="str">
        <f t="shared" ref="M7:M51" si="3">IF(AND(ISNUMBER(L7),L7&gt;0),MAX(1,IF(ISNUMBER(L7),21-RANK(L7,L$6:L$51,TRUE),0)),"")</f>
        <v/>
      </c>
      <c r="O7" s="102" t="s">
        <v>54</v>
      </c>
      <c r="P7" s="7" t="str">
        <f t="shared" ref="P7:P51" si="4">IF(AND(ISNUMBER(O7),O7&gt;0),MAX(1,IF(ISNUMBER(O7),21-RANK(O7,O$6:O$51,TRUE),0)),"")</f>
        <v/>
      </c>
      <c r="Q7" s="8"/>
      <c r="R7" s="34">
        <v>71</v>
      </c>
      <c r="S7" s="7">
        <f t="shared" ref="S7:S51" si="5">IF(AND(ISNUMBER(R7),R7&gt;0),MAX(1,IF(ISNUMBER(R7),21-RANK(R7,R$6:R$51,TRUE),0)),"")</f>
        <v>15</v>
      </c>
      <c r="T7" s="8"/>
      <c r="U7" s="34">
        <v>67</v>
      </c>
      <c r="V7" s="7">
        <f t="shared" ref="V7:V51" si="6">IF(AND(ISNUMBER(U7),U7&gt;0),MAX(1,IF(ISNUMBER(U7),21-RANK(U7,U$6:U$51,TRUE),0)),"")</f>
        <v>11</v>
      </c>
      <c r="W7" s="8"/>
      <c r="X7" s="34">
        <v>73</v>
      </c>
      <c r="Y7" s="7">
        <f t="shared" ref="Y7:Y51" si="7">IF(AND(ISNUMBER(X7),X7&gt;0),MAX(1,IF(ISNUMBER(X7),21-RANK(X7,X$6:X$51,TRUE),0)),"")</f>
        <v>15</v>
      </c>
      <c r="Z7" s="8"/>
      <c r="AA7" s="7">
        <v>9</v>
      </c>
      <c r="AB7" s="7">
        <v>0</v>
      </c>
      <c r="AC7" s="7">
        <v>0</v>
      </c>
      <c r="AD7" s="7">
        <v>0</v>
      </c>
      <c r="AE7" s="7">
        <v>0</v>
      </c>
      <c r="AF7" s="7">
        <v>15</v>
      </c>
      <c r="AG7" s="7">
        <v>11</v>
      </c>
      <c r="AH7" s="7">
        <v>15</v>
      </c>
      <c r="AI7" s="7"/>
      <c r="AJ7" s="36">
        <f t="shared" ref="AJ7:AJ51" si="8">IF(A7&gt;0,LARGE(AA7:AH7,1)+LARGE(AA7:AH7,2)+LARGE(AA7:AH7,3)+LARGE(AA7:AH7,4),0)</f>
        <v>50</v>
      </c>
      <c r="AK7" s="6">
        <v>14</v>
      </c>
      <c r="AL7" s="6">
        <f t="shared" ref="AL7:AL50" si="9">IF(A6&gt;0,LARGE(AA7:AH7,1)+LARGE(AA7:AH7,2)+LARGE(AA7:AH7,3)+LARGE(AA7:AH7,4)+LARGE(AA7:AH7,5),0)</f>
        <v>50</v>
      </c>
      <c r="AM7" s="6">
        <v>15</v>
      </c>
      <c r="AN7" s="6">
        <f t="shared" ref="AN7:AN50" si="10">IF(A6&gt;0,LARGE(AA7:AH7,1)+LARGE(AA7:AH7,2)+LARGE(AA7:AH7,3)+LARGE(AA7:AH7,4)+LARGE(AA7:AH7,5)+LARGE(AA7:AH7,6),0)</f>
        <v>50</v>
      </c>
      <c r="AO7" s="6">
        <v>16</v>
      </c>
      <c r="AQ7" s="6">
        <v>15660</v>
      </c>
      <c r="AS7" s="6">
        <v>14</v>
      </c>
      <c r="AT7" s="7" t="str">
        <v>Rhys Cartwright- Terry</v>
      </c>
    </row>
    <row r="8" spans="1:46" x14ac:dyDescent="0.2">
      <c r="A8" s="27" t="s">
        <v>172</v>
      </c>
      <c r="B8" s="26"/>
      <c r="C8" s="34">
        <v>74</v>
      </c>
      <c r="D8" s="7">
        <f t="shared" si="0"/>
        <v>19</v>
      </c>
      <c r="F8" s="29" t="s">
        <v>54</v>
      </c>
      <c r="G8" s="7" t="str">
        <f t="shared" si="1"/>
        <v/>
      </c>
      <c r="I8" s="90" t="s">
        <v>54</v>
      </c>
      <c r="J8" s="7" t="str">
        <f t="shared" si="2"/>
        <v/>
      </c>
      <c r="L8" s="34" t="s">
        <v>54</v>
      </c>
      <c r="M8" s="7" t="str">
        <f t="shared" si="3"/>
        <v/>
      </c>
      <c r="O8" s="30">
        <v>77</v>
      </c>
      <c r="P8" s="7">
        <f t="shared" si="4"/>
        <v>18</v>
      </c>
      <c r="Q8" s="8"/>
      <c r="R8" s="34">
        <v>67</v>
      </c>
      <c r="S8" s="7">
        <f t="shared" si="5"/>
        <v>19</v>
      </c>
      <c r="T8" s="8"/>
      <c r="U8" s="34">
        <v>65</v>
      </c>
      <c r="V8" s="7">
        <f t="shared" si="6"/>
        <v>14</v>
      </c>
      <c r="W8" s="8"/>
      <c r="X8" s="102" t="s">
        <v>54</v>
      </c>
      <c r="Y8" s="7" t="str">
        <f t="shared" si="7"/>
        <v/>
      </c>
      <c r="Z8" s="8"/>
      <c r="AA8" s="7">
        <v>19</v>
      </c>
      <c r="AB8" s="7">
        <v>0</v>
      </c>
      <c r="AC8" s="7">
        <v>0</v>
      </c>
      <c r="AD8" s="7">
        <v>0</v>
      </c>
      <c r="AE8" s="7">
        <v>18</v>
      </c>
      <c r="AF8" s="7">
        <v>19</v>
      </c>
      <c r="AG8" s="7">
        <v>14</v>
      </c>
      <c r="AH8" s="7">
        <v>0</v>
      </c>
      <c r="AI8" s="7"/>
      <c r="AJ8" s="36">
        <f t="shared" si="8"/>
        <v>70</v>
      </c>
      <c r="AK8" s="6">
        <v>5</v>
      </c>
      <c r="AL8" s="6">
        <f t="shared" si="9"/>
        <v>70</v>
      </c>
      <c r="AM8" s="6">
        <v>10</v>
      </c>
      <c r="AN8" s="6">
        <f t="shared" si="10"/>
        <v>70</v>
      </c>
      <c r="AO8" s="6">
        <v>10</v>
      </c>
      <c r="AQ8" s="6">
        <v>6100</v>
      </c>
      <c r="AS8" s="6">
        <v>6</v>
      </c>
      <c r="AT8" s="7" t="str">
        <v>Vinny Whalley</v>
      </c>
    </row>
    <row r="9" spans="1:46" x14ac:dyDescent="0.2">
      <c r="A9" s="27" t="s">
        <v>173</v>
      </c>
      <c r="B9" s="26"/>
      <c r="C9" s="34" t="s">
        <v>54</v>
      </c>
      <c r="D9" s="7" t="str">
        <f t="shared" si="0"/>
        <v/>
      </c>
      <c r="F9" s="29" t="s">
        <v>54</v>
      </c>
      <c r="G9" s="7" t="str">
        <f t="shared" si="1"/>
        <v/>
      </c>
      <c r="I9" s="90">
        <v>70</v>
      </c>
      <c r="J9" s="7">
        <f t="shared" si="2"/>
        <v>18</v>
      </c>
      <c r="L9" s="34" t="s">
        <v>54</v>
      </c>
      <c r="M9" s="7" t="str">
        <f t="shared" si="3"/>
        <v/>
      </c>
      <c r="O9" s="29">
        <v>85</v>
      </c>
      <c r="P9" s="7">
        <f t="shared" si="4"/>
        <v>14</v>
      </c>
      <c r="Q9" s="8"/>
      <c r="R9" s="34">
        <v>66</v>
      </c>
      <c r="S9" s="7">
        <f t="shared" si="5"/>
        <v>20</v>
      </c>
      <c r="T9" s="8"/>
      <c r="U9" s="34">
        <v>69</v>
      </c>
      <c r="V9" s="7">
        <f t="shared" si="6"/>
        <v>6</v>
      </c>
      <c r="W9" s="8"/>
      <c r="X9" s="34">
        <v>75</v>
      </c>
      <c r="Y9" s="7">
        <f t="shared" si="7"/>
        <v>13</v>
      </c>
      <c r="Z9" s="8"/>
      <c r="AA9" s="7">
        <v>0</v>
      </c>
      <c r="AB9" s="7">
        <v>0</v>
      </c>
      <c r="AC9" s="7">
        <v>18</v>
      </c>
      <c r="AD9" s="7">
        <v>0</v>
      </c>
      <c r="AE9" s="7">
        <v>14</v>
      </c>
      <c r="AF9" s="7">
        <v>20</v>
      </c>
      <c r="AG9" s="7">
        <v>6</v>
      </c>
      <c r="AH9" s="7">
        <v>13</v>
      </c>
      <c r="AI9" s="7"/>
      <c r="AJ9" s="36">
        <f t="shared" si="8"/>
        <v>65</v>
      </c>
      <c r="AK9" s="6">
        <v>11</v>
      </c>
      <c r="AL9" s="6">
        <f t="shared" si="9"/>
        <v>71</v>
      </c>
      <c r="AM9" s="6">
        <v>9</v>
      </c>
      <c r="AN9" s="6">
        <f t="shared" si="10"/>
        <v>71</v>
      </c>
      <c r="AO9" s="6">
        <v>9</v>
      </c>
      <c r="AQ9" s="6">
        <v>11990</v>
      </c>
      <c r="AS9" s="6">
        <v>11</v>
      </c>
      <c r="AT9" s="7" t="str">
        <v>Nicholas Stratton</v>
      </c>
    </row>
    <row r="10" spans="1:46" x14ac:dyDescent="0.2">
      <c r="A10" s="27" t="s">
        <v>174</v>
      </c>
      <c r="B10" s="26"/>
      <c r="C10" s="34" t="s">
        <v>54</v>
      </c>
      <c r="D10" s="7" t="str">
        <f t="shared" si="0"/>
        <v/>
      </c>
      <c r="F10" s="29" t="s">
        <v>54</v>
      </c>
      <c r="G10" s="7" t="str">
        <f t="shared" si="1"/>
        <v/>
      </c>
      <c r="I10" s="30">
        <v>74</v>
      </c>
      <c r="J10" s="7">
        <f t="shared" si="2"/>
        <v>12</v>
      </c>
      <c r="L10" s="34">
        <v>69</v>
      </c>
      <c r="M10" s="7">
        <f t="shared" si="3"/>
        <v>15</v>
      </c>
      <c r="O10" s="34">
        <v>70</v>
      </c>
      <c r="P10" s="7">
        <f t="shared" si="4"/>
        <v>20</v>
      </c>
      <c r="Q10" s="8"/>
      <c r="R10" s="34">
        <v>68</v>
      </c>
      <c r="S10" s="7">
        <f t="shared" si="5"/>
        <v>18</v>
      </c>
      <c r="T10" s="8"/>
      <c r="U10" s="34">
        <v>67</v>
      </c>
      <c r="V10" s="7">
        <f t="shared" si="6"/>
        <v>11</v>
      </c>
      <c r="W10" s="8"/>
      <c r="X10" s="29">
        <v>70</v>
      </c>
      <c r="Y10" s="7">
        <f t="shared" si="7"/>
        <v>20</v>
      </c>
      <c r="Z10" s="8"/>
      <c r="AA10" s="7">
        <v>0</v>
      </c>
      <c r="AB10" s="7">
        <v>0</v>
      </c>
      <c r="AC10" s="7">
        <v>12</v>
      </c>
      <c r="AD10" s="7">
        <v>15</v>
      </c>
      <c r="AE10" s="7">
        <v>20</v>
      </c>
      <c r="AF10" s="7">
        <v>18</v>
      </c>
      <c r="AG10" s="7">
        <v>11</v>
      </c>
      <c r="AH10" s="7">
        <v>20</v>
      </c>
      <c r="AI10" s="7"/>
      <c r="AJ10" s="36">
        <f t="shared" si="8"/>
        <v>73</v>
      </c>
      <c r="AK10" s="6">
        <v>2</v>
      </c>
      <c r="AL10" s="6">
        <f t="shared" si="9"/>
        <v>85</v>
      </c>
      <c r="AM10" s="6">
        <v>4</v>
      </c>
      <c r="AN10" s="6">
        <f t="shared" si="10"/>
        <v>96</v>
      </c>
      <c r="AO10" s="6">
        <v>3</v>
      </c>
      <c r="AQ10" s="6">
        <v>2430</v>
      </c>
      <c r="AS10" s="6">
        <v>3</v>
      </c>
      <c r="AT10" s="7" t="str">
        <v>Lloyd Richardson</v>
      </c>
    </row>
    <row r="11" spans="1:46" x14ac:dyDescent="0.2">
      <c r="A11" s="33" t="s">
        <v>175</v>
      </c>
      <c r="B11" s="26"/>
      <c r="C11" s="34" t="s">
        <v>54</v>
      </c>
      <c r="D11" s="7" t="str">
        <f t="shared" si="0"/>
        <v/>
      </c>
      <c r="F11" s="29" t="s">
        <v>54</v>
      </c>
      <c r="G11" s="7" t="str">
        <f t="shared" si="1"/>
        <v/>
      </c>
      <c r="I11" s="90" t="s">
        <v>54</v>
      </c>
      <c r="J11" s="7" t="str">
        <f t="shared" si="2"/>
        <v/>
      </c>
      <c r="L11" s="34" t="s">
        <v>54</v>
      </c>
      <c r="M11" s="7" t="str">
        <f t="shared" si="3"/>
        <v/>
      </c>
      <c r="O11" s="102" t="s">
        <v>54</v>
      </c>
      <c r="P11" s="7" t="str">
        <f t="shared" si="4"/>
        <v/>
      </c>
      <c r="Q11" s="8"/>
      <c r="R11" s="34" t="s">
        <v>54</v>
      </c>
      <c r="S11" s="7" t="str">
        <f t="shared" si="5"/>
        <v/>
      </c>
      <c r="T11" s="8"/>
      <c r="U11" s="102" t="s">
        <v>54</v>
      </c>
      <c r="V11" s="7" t="str">
        <f t="shared" si="6"/>
        <v/>
      </c>
      <c r="W11" s="8"/>
      <c r="X11" s="102" t="s">
        <v>54</v>
      </c>
      <c r="Y11" s="7" t="str">
        <f t="shared" si="7"/>
        <v/>
      </c>
      <c r="Z11" s="8"/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8"/>
        <v>0</v>
      </c>
      <c r="AK11" s="6">
        <v>0</v>
      </c>
      <c r="AL11" s="6">
        <f t="shared" si="9"/>
        <v>0</v>
      </c>
      <c r="AM11" s="6">
        <v>0</v>
      </c>
      <c r="AN11" s="6">
        <f t="shared" si="10"/>
        <v>0</v>
      </c>
      <c r="AO11" s="6">
        <v>0</v>
      </c>
      <c r="AQ11" s="6">
        <v>1000000</v>
      </c>
      <c r="AS11" s="6" t="str">
        <v/>
      </c>
      <c r="AT11" s="7" t="str">
        <v>Ben Potter</v>
      </c>
    </row>
    <row r="12" spans="1:46" x14ac:dyDescent="0.2">
      <c r="A12" s="33" t="s">
        <v>176</v>
      </c>
      <c r="B12" s="26"/>
      <c r="C12" s="34" t="s">
        <v>54</v>
      </c>
      <c r="D12" s="7" t="str">
        <f t="shared" si="0"/>
        <v/>
      </c>
      <c r="F12" s="34" t="s">
        <v>54</v>
      </c>
      <c r="G12" s="7" t="str">
        <f t="shared" si="1"/>
        <v/>
      </c>
      <c r="I12" s="34" t="s">
        <v>54</v>
      </c>
      <c r="J12" s="7" t="str">
        <f t="shared" si="2"/>
        <v/>
      </c>
      <c r="L12" s="34" t="s">
        <v>54</v>
      </c>
      <c r="M12" s="7" t="str">
        <f t="shared" si="3"/>
        <v/>
      </c>
      <c r="O12" s="102" t="s">
        <v>54</v>
      </c>
      <c r="P12" s="7" t="str">
        <f t="shared" si="4"/>
        <v/>
      </c>
      <c r="Q12" s="8"/>
      <c r="R12" s="34" t="s">
        <v>54</v>
      </c>
      <c r="S12" s="7" t="str">
        <f t="shared" si="5"/>
        <v/>
      </c>
      <c r="T12" s="8"/>
      <c r="U12" s="102" t="s">
        <v>54</v>
      </c>
      <c r="V12" s="7" t="str">
        <f t="shared" si="6"/>
        <v/>
      </c>
      <c r="W12" s="8"/>
      <c r="X12" s="102" t="s">
        <v>54</v>
      </c>
      <c r="Y12" s="7" t="str">
        <f t="shared" si="7"/>
        <v/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0</v>
      </c>
      <c r="AK12" s="6">
        <v>0</v>
      </c>
      <c r="AL12" s="6">
        <f t="shared" si="9"/>
        <v>0</v>
      </c>
      <c r="AM12" s="6">
        <v>0</v>
      </c>
      <c r="AN12" s="6">
        <f t="shared" si="10"/>
        <v>0</v>
      </c>
      <c r="AO12" s="6">
        <v>0</v>
      </c>
      <c r="AQ12" s="6">
        <v>1000000</v>
      </c>
      <c r="AS12" s="6" t="str">
        <v/>
      </c>
      <c r="AT12" s="7" t="str">
        <v>Aaron Frampton</v>
      </c>
    </row>
    <row r="13" spans="1:46" ht="12" customHeight="1" x14ac:dyDescent="0.2">
      <c r="A13" s="27" t="s">
        <v>177</v>
      </c>
      <c r="B13" s="26"/>
      <c r="C13" s="34">
        <v>71</v>
      </c>
      <c r="D13" s="7">
        <f t="shared" si="0"/>
        <v>20</v>
      </c>
      <c r="F13" s="29">
        <v>77</v>
      </c>
      <c r="G13" s="7">
        <f t="shared" si="1"/>
        <v>20</v>
      </c>
      <c r="I13" s="30">
        <v>73</v>
      </c>
      <c r="J13" s="7">
        <f t="shared" si="2"/>
        <v>14</v>
      </c>
      <c r="L13" s="34">
        <v>70</v>
      </c>
      <c r="M13" s="7">
        <f t="shared" si="3"/>
        <v>13</v>
      </c>
      <c r="O13" s="29">
        <v>79</v>
      </c>
      <c r="P13" s="7">
        <f t="shared" si="4"/>
        <v>15</v>
      </c>
      <c r="Q13" s="8"/>
      <c r="R13" s="34">
        <v>80</v>
      </c>
      <c r="S13" s="7">
        <f t="shared" si="5"/>
        <v>5</v>
      </c>
      <c r="T13" s="8"/>
      <c r="U13" s="34">
        <v>60</v>
      </c>
      <c r="V13" s="7">
        <f t="shared" si="6"/>
        <v>20</v>
      </c>
      <c r="W13" s="8"/>
      <c r="X13" s="102">
        <v>74</v>
      </c>
      <c r="Y13" s="7">
        <f t="shared" si="7"/>
        <v>14</v>
      </c>
      <c r="Z13" s="8"/>
      <c r="AA13" s="7">
        <v>20</v>
      </c>
      <c r="AB13" s="7">
        <v>20</v>
      </c>
      <c r="AC13" s="7">
        <v>14</v>
      </c>
      <c r="AD13" s="7">
        <v>13</v>
      </c>
      <c r="AE13" s="7">
        <v>15</v>
      </c>
      <c r="AF13" s="7">
        <v>5</v>
      </c>
      <c r="AG13" s="7">
        <v>20</v>
      </c>
      <c r="AH13" s="7">
        <v>14</v>
      </c>
      <c r="AI13" s="7"/>
      <c r="AJ13" s="36">
        <f t="shared" si="8"/>
        <v>75</v>
      </c>
      <c r="AK13" s="6">
        <v>1</v>
      </c>
      <c r="AL13" s="6">
        <f t="shared" si="9"/>
        <v>89</v>
      </c>
      <c r="AM13" s="6">
        <v>1</v>
      </c>
      <c r="AN13" s="6">
        <f t="shared" si="10"/>
        <v>103</v>
      </c>
      <c r="AO13" s="6">
        <v>1</v>
      </c>
      <c r="AQ13" s="6">
        <v>1110</v>
      </c>
      <c r="AS13" s="6">
        <v>1</v>
      </c>
      <c r="AT13" s="7" t="str">
        <v>Red Pearce</v>
      </c>
    </row>
    <row r="14" spans="1:46" x14ac:dyDescent="0.2">
      <c r="A14" s="33" t="s">
        <v>178</v>
      </c>
      <c r="B14" s="26"/>
      <c r="C14" s="34" t="s">
        <v>54</v>
      </c>
      <c r="D14" s="7" t="str">
        <f t="shared" si="0"/>
        <v/>
      </c>
      <c r="F14" s="29">
        <v>94</v>
      </c>
      <c r="G14" s="7">
        <f t="shared" si="1"/>
        <v>13</v>
      </c>
      <c r="I14" s="29">
        <v>78</v>
      </c>
      <c r="J14" s="7">
        <f t="shared" si="2"/>
        <v>9</v>
      </c>
      <c r="L14" s="34" t="s">
        <v>54</v>
      </c>
      <c r="M14" s="7" t="str">
        <f t="shared" si="3"/>
        <v/>
      </c>
      <c r="O14" s="29">
        <v>92</v>
      </c>
      <c r="P14" s="7">
        <f t="shared" si="4"/>
        <v>13</v>
      </c>
      <c r="Q14" s="8"/>
      <c r="R14" s="34">
        <v>79</v>
      </c>
      <c r="S14" s="7">
        <f t="shared" si="5"/>
        <v>7</v>
      </c>
      <c r="T14" s="8"/>
      <c r="U14" s="34">
        <v>71</v>
      </c>
      <c r="V14" s="7">
        <f t="shared" si="6"/>
        <v>5</v>
      </c>
      <c r="W14" s="8"/>
      <c r="X14" s="102">
        <v>84</v>
      </c>
      <c r="Y14" s="7">
        <f t="shared" si="7"/>
        <v>6</v>
      </c>
      <c r="Z14" s="8"/>
      <c r="AA14" s="7">
        <v>0</v>
      </c>
      <c r="AB14" s="7">
        <v>13</v>
      </c>
      <c r="AC14" s="7">
        <v>9</v>
      </c>
      <c r="AD14" s="7">
        <v>0</v>
      </c>
      <c r="AE14" s="7">
        <v>13</v>
      </c>
      <c r="AF14" s="7">
        <v>7</v>
      </c>
      <c r="AG14" s="7">
        <v>5</v>
      </c>
      <c r="AH14" s="7">
        <v>6</v>
      </c>
      <c r="AI14" s="7"/>
      <c r="AJ14" s="36">
        <f t="shared" si="8"/>
        <v>42</v>
      </c>
      <c r="AK14" s="6">
        <v>16</v>
      </c>
      <c r="AL14" s="6">
        <f t="shared" si="9"/>
        <v>48</v>
      </c>
      <c r="AM14" s="6">
        <v>16</v>
      </c>
      <c r="AN14" s="6">
        <f t="shared" si="10"/>
        <v>53</v>
      </c>
      <c r="AO14" s="6">
        <v>15</v>
      </c>
      <c r="AQ14" s="6">
        <v>17750</v>
      </c>
      <c r="AS14" s="6">
        <v>16</v>
      </c>
      <c r="AT14" s="7" t="str">
        <v>Freddie Pearce</v>
      </c>
    </row>
    <row r="15" spans="1:46" x14ac:dyDescent="0.2">
      <c r="A15" s="33" t="s">
        <v>179</v>
      </c>
      <c r="B15" s="26"/>
      <c r="C15" s="34" t="s">
        <v>54</v>
      </c>
      <c r="D15" s="7" t="str">
        <f t="shared" si="0"/>
        <v/>
      </c>
      <c r="F15" s="34" t="s">
        <v>54</v>
      </c>
      <c r="G15" s="7" t="str">
        <f t="shared" si="1"/>
        <v/>
      </c>
      <c r="I15" s="34" t="s">
        <v>54</v>
      </c>
      <c r="J15" s="7" t="str">
        <f t="shared" si="2"/>
        <v/>
      </c>
      <c r="L15" s="34" t="s">
        <v>54</v>
      </c>
      <c r="M15" s="7" t="str">
        <f t="shared" si="3"/>
        <v/>
      </c>
      <c r="O15" s="102" t="s">
        <v>54</v>
      </c>
      <c r="P15" s="7" t="str">
        <f t="shared" si="4"/>
        <v/>
      </c>
      <c r="Q15" s="8"/>
      <c r="R15" s="34" t="s">
        <v>54</v>
      </c>
      <c r="S15" s="7" t="str">
        <f t="shared" si="5"/>
        <v/>
      </c>
      <c r="T15" s="8"/>
      <c r="U15" s="102" t="s">
        <v>54</v>
      </c>
      <c r="V15" s="7" t="str">
        <f t="shared" si="6"/>
        <v/>
      </c>
      <c r="W15" s="8"/>
      <c r="X15" s="102" t="s">
        <v>54</v>
      </c>
      <c r="Y15" s="7" t="str">
        <f t="shared" si="7"/>
        <v/>
      </c>
      <c r="Z15" s="8"/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0</v>
      </c>
      <c r="AK15" s="6">
        <v>0</v>
      </c>
      <c r="AL15" s="6">
        <f t="shared" si="9"/>
        <v>0</v>
      </c>
      <c r="AM15" s="6">
        <v>0</v>
      </c>
      <c r="AN15" s="6">
        <f t="shared" si="10"/>
        <v>0</v>
      </c>
      <c r="AO15" s="6">
        <v>0</v>
      </c>
      <c r="AQ15" s="6">
        <v>1000000</v>
      </c>
      <c r="AS15" s="6" t="str">
        <v/>
      </c>
      <c r="AT15" s="7" t="str">
        <v>James McIntosh</v>
      </c>
    </row>
    <row r="16" spans="1:46" x14ac:dyDescent="0.2">
      <c r="A16" s="33" t="s">
        <v>180</v>
      </c>
      <c r="B16" s="26"/>
      <c r="C16" s="34">
        <v>76</v>
      </c>
      <c r="D16" s="7">
        <f t="shared" si="0"/>
        <v>16</v>
      </c>
      <c r="F16" s="34">
        <v>81</v>
      </c>
      <c r="G16" s="7">
        <f t="shared" si="1"/>
        <v>17</v>
      </c>
      <c r="I16" s="34">
        <v>65</v>
      </c>
      <c r="J16" s="7">
        <f t="shared" si="2"/>
        <v>20</v>
      </c>
      <c r="L16" s="34">
        <v>68</v>
      </c>
      <c r="M16" s="7">
        <f t="shared" si="3"/>
        <v>16</v>
      </c>
      <c r="O16" s="102" t="s">
        <v>54</v>
      </c>
      <c r="P16" s="7" t="str">
        <f t="shared" si="4"/>
        <v/>
      </c>
      <c r="Q16" s="8"/>
      <c r="R16" s="34">
        <v>78</v>
      </c>
      <c r="S16" s="7">
        <f t="shared" si="5"/>
        <v>10</v>
      </c>
      <c r="T16" s="8"/>
      <c r="U16" s="34">
        <v>62</v>
      </c>
      <c r="V16" s="7">
        <f t="shared" si="6"/>
        <v>18</v>
      </c>
      <c r="W16" s="8"/>
      <c r="X16" s="29">
        <v>76</v>
      </c>
      <c r="Y16" s="7">
        <f t="shared" si="7"/>
        <v>12</v>
      </c>
      <c r="Z16" s="8"/>
      <c r="AA16" s="7">
        <v>16</v>
      </c>
      <c r="AB16" s="7">
        <v>17</v>
      </c>
      <c r="AC16" s="7">
        <v>20</v>
      </c>
      <c r="AD16" s="7">
        <v>16</v>
      </c>
      <c r="AE16" s="7">
        <v>0</v>
      </c>
      <c r="AF16" s="7">
        <v>10</v>
      </c>
      <c r="AG16" s="7">
        <v>18</v>
      </c>
      <c r="AH16" s="7">
        <v>12</v>
      </c>
      <c r="AI16" s="7"/>
      <c r="AJ16" s="36">
        <f t="shared" si="8"/>
        <v>71</v>
      </c>
      <c r="AK16" s="6">
        <v>4</v>
      </c>
      <c r="AL16" s="6">
        <f t="shared" si="9"/>
        <v>87</v>
      </c>
      <c r="AM16" s="6">
        <v>2</v>
      </c>
      <c r="AN16" s="6">
        <f t="shared" si="10"/>
        <v>99</v>
      </c>
      <c r="AO16" s="6">
        <v>2</v>
      </c>
      <c r="AQ16" s="6">
        <v>4220</v>
      </c>
      <c r="AS16" s="6">
        <v>4</v>
      </c>
      <c r="AT16" s="7" t="str">
        <v>Jack Hancock</v>
      </c>
    </row>
    <row r="17" spans="1:46" x14ac:dyDescent="0.2">
      <c r="A17" s="27" t="s">
        <v>181</v>
      </c>
      <c r="C17" s="34">
        <v>82</v>
      </c>
      <c r="D17" s="7">
        <f t="shared" si="0"/>
        <v>10</v>
      </c>
      <c r="F17" s="34" t="s">
        <v>241</v>
      </c>
      <c r="G17" s="7" t="str">
        <f t="shared" si="1"/>
        <v/>
      </c>
      <c r="I17" s="34">
        <v>81</v>
      </c>
      <c r="J17" s="7">
        <f t="shared" si="2"/>
        <v>7</v>
      </c>
      <c r="L17" s="34">
        <v>80</v>
      </c>
      <c r="M17" s="7">
        <f t="shared" si="3"/>
        <v>12</v>
      </c>
      <c r="O17" s="102" t="s">
        <v>54</v>
      </c>
      <c r="P17" s="7" t="str">
        <f t="shared" si="4"/>
        <v/>
      </c>
      <c r="Q17" s="8"/>
      <c r="R17" s="34">
        <v>80</v>
      </c>
      <c r="S17" s="7">
        <f t="shared" si="5"/>
        <v>5</v>
      </c>
      <c r="T17" s="8"/>
      <c r="U17" s="34">
        <v>67</v>
      </c>
      <c r="V17" s="7">
        <f t="shared" si="6"/>
        <v>11</v>
      </c>
      <c r="W17" s="8"/>
      <c r="X17" s="29">
        <v>76</v>
      </c>
      <c r="Y17" s="7">
        <f t="shared" si="7"/>
        <v>12</v>
      </c>
      <c r="Z17" s="8"/>
      <c r="AA17" s="7">
        <v>10</v>
      </c>
      <c r="AB17" s="7">
        <v>0</v>
      </c>
      <c r="AC17" s="7">
        <v>7</v>
      </c>
      <c r="AD17" s="7">
        <v>12</v>
      </c>
      <c r="AE17" s="7">
        <v>0</v>
      </c>
      <c r="AF17" s="7">
        <v>5</v>
      </c>
      <c r="AG17" s="7">
        <v>11</v>
      </c>
      <c r="AH17" s="7">
        <v>12</v>
      </c>
      <c r="AI17" s="7"/>
      <c r="AJ17" s="36">
        <f t="shared" si="8"/>
        <v>45</v>
      </c>
      <c r="AK17" s="6">
        <v>15</v>
      </c>
      <c r="AL17" s="6">
        <f t="shared" si="9"/>
        <v>52</v>
      </c>
      <c r="AM17" s="6">
        <v>14</v>
      </c>
      <c r="AN17" s="6">
        <f t="shared" si="10"/>
        <v>57</v>
      </c>
      <c r="AO17" s="6">
        <v>14</v>
      </c>
      <c r="AQ17" s="6">
        <v>16540</v>
      </c>
      <c r="AS17" s="6">
        <v>15</v>
      </c>
      <c r="AT17" s="7" t="str">
        <v>Harry Hancock</v>
      </c>
    </row>
    <row r="18" spans="1:46" x14ac:dyDescent="0.2">
      <c r="A18" s="33" t="s">
        <v>182</v>
      </c>
      <c r="B18" s="26"/>
      <c r="C18" s="34" t="s">
        <v>54</v>
      </c>
      <c r="D18" s="7" t="str">
        <f t="shared" si="0"/>
        <v/>
      </c>
      <c r="F18" s="34" t="s">
        <v>54</v>
      </c>
      <c r="G18" s="7" t="str">
        <f t="shared" si="1"/>
        <v/>
      </c>
      <c r="I18" s="90" t="s">
        <v>54</v>
      </c>
      <c r="J18" s="7" t="str">
        <f t="shared" si="2"/>
        <v/>
      </c>
      <c r="L18" s="34" t="s">
        <v>54</v>
      </c>
      <c r="M18" s="7" t="str">
        <f t="shared" si="3"/>
        <v/>
      </c>
      <c r="O18" s="102" t="s">
        <v>54</v>
      </c>
      <c r="P18" s="7" t="str">
        <f t="shared" si="4"/>
        <v/>
      </c>
      <c r="Q18" s="8"/>
      <c r="R18" s="34" t="s">
        <v>54</v>
      </c>
      <c r="S18" s="7" t="str">
        <f t="shared" si="5"/>
        <v/>
      </c>
      <c r="T18" s="8"/>
      <c r="U18" s="102" t="s">
        <v>54</v>
      </c>
      <c r="V18" s="7" t="str">
        <f t="shared" si="6"/>
        <v/>
      </c>
      <c r="W18" s="8"/>
      <c r="X18" s="102" t="s">
        <v>54</v>
      </c>
      <c r="Y18" s="7" t="str">
        <f t="shared" si="7"/>
        <v/>
      </c>
      <c r="Z18" s="8"/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0</v>
      </c>
      <c r="AK18" s="6">
        <v>0</v>
      </c>
      <c r="AL18" s="6">
        <f t="shared" si="9"/>
        <v>0</v>
      </c>
      <c r="AM18" s="6">
        <v>0</v>
      </c>
      <c r="AN18" s="6">
        <f t="shared" si="10"/>
        <v>0</v>
      </c>
      <c r="AO18" s="6">
        <v>0</v>
      </c>
      <c r="AQ18" s="6">
        <v>1000000</v>
      </c>
      <c r="AS18" s="6" t="str">
        <v/>
      </c>
      <c r="AT18" s="7" t="str">
        <v>Fred Gill</v>
      </c>
    </row>
    <row r="19" spans="1:46" x14ac:dyDescent="0.2">
      <c r="A19" s="27" t="s">
        <v>183</v>
      </c>
      <c r="B19" s="26"/>
      <c r="C19" s="34">
        <v>76</v>
      </c>
      <c r="D19" s="7">
        <f t="shared" si="0"/>
        <v>16</v>
      </c>
      <c r="F19" s="34">
        <v>79</v>
      </c>
      <c r="G19" s="7">
        <f t="shared" si="1"/>
        <v>19</v>
      </c>
      <c r="I19" s="29">
        <v>77</v>
      </c>
      <c r="J19" s="7">
        <f t="shared" si="2"/>
        <v>11</v>
      </c>
      <c r="L19" s="34">
        <v>69</v>
      </c>
      <c r="M19" s="7">
        <f t="shared" si="3"/>
        <v>15</v>
      </c>
      <c r="O19" s="102" t="s">
        <v>54</v>
      </c>
      <c r="P19" s="7" t="str">
        <f t="shared" si="4"/>
        <v/>
      </c>
      <c r="Q19" s="8"/>
      <c r="R19" s="34">
        <v>68</v>
      </c>
      <c r="S19" s="7">
        <f t="shared" si="5"/>
        <v>18</v>
      </c>
      <c r="T19" s="8"/>
      <c r="U19" s="34">
        <v>71</v>
      </c>
      <c r="V19" s="7">
        <f t="shared" si="6"/>
        <v>5</v>
      </c>
      <c r="W19" s="8"/>
      <c r="X19" s="102">
        <v>71</v>
      </c>
      <c r="Y19" s="7">
        <f t="shared" si="7"/>
        <v>17</v>
      </c>
      <c r="Z19" s="8"/>
      <c r="AA19" s="7">
        <v>16</v>
      </c>
      <c r="AB19" s="7">
        <v>19</v>
      </c>
      <c r="AC19" s="7">
        <v>11</v>
      </c>
      <c r="AD19" s="7">
        <v>15</v>
      </c>
      <c r="AE19" s="7">
        <v>0</v>
      </c>
      <c r="AF19" s="7">
        <v>18</v>
      </c>
      <c r="AG19" s="7">
        <v>5</v>
      </c>
      <c r="AH19" s="7">
        <v>17</v>
      </c>
      <c r="AI19" s="7"/>
      <c r="AJ19" s="36">
        <f t="shared" si="8"/>
        <v>70</v>
      </c>
      <c r="AK19" s="6">
        <v>5</v>
      </c>
      <c r="AL19" s="6">
        <f t="shared" si="9"/>
        <v>85</v>
      </c>
      <c r="AM19" s="6">
        <v>4</v>
      </c>
      <c r="AN19" s="6">
        <f t="shared" si="10"/>
        <v>96</v>
      </c>
      <c r="AO19" s="6">
        <v>3</v>
      </c>
      <c r="AQ19" s="6">
        <v>5430</v>
      </c>
      <c r="AS19" s="6">
        <v>5</v>
      </c>
      <c r="AT19" s="7" t="str">
        <v>Freddie Bunford</v>
      </c>
    </row>
    <row r="20" spans="1:46" x14ac:dyDescent="0.2">
      <c r="A20" s="33" t="s">
        <v>184</v>
      </c>
      <c r="B20" s="26"/>
      <c r="C20" s="34" t="s">
        <v>54</v>
      </c>
      <c r="D20" s="7" t="str">
        <f t="shared" si="0"/>
        <v/>
      </c>
      <c r="F20" s="34">
        <v>89</v>
      </c>
      <c r="G20" s="7">
        <f t="shared" si="1"/>
        <v>14</v>
      </c>
      <c r="I20" s="34">
        <v>79</v>
      </c>
      <c r="J20" s="7">
        <f t="shared" si="2"/>
        <v>8</v>
      </c>
      <c r="L20" s="34">
        <v>60</v>
      </c>
      <c r="M20" s="7">
        <f t="shared" si="3"/>
        <v>19</v>
      </c>
      <c r="O20" s="34">
        <v>77</v>
      </c>
      <c r="P20" s="7">
        <f t="shared" si="4"/>
        <v>18</v>
      </c>
      <c r="Q20" s="8"/>
      <c r="R20" s="34" t="s">
        <v>54</v>
      </c>
      <c r="S20" s="7" t="str">
        <f t="shared" si="5"/>
        <v/>
      </c>
      <c r="T20" s="8"/>
      <c r="U20" s="102" t="s">
        <v>54</v>
      </c>
      <c r="V20" s="7" t="str">
        <f t="shared" si="6"/>
        <v/>
      </c>
      <c r="W20" s="8"/>
      <c r="X20" s="102" t="s">
        <v>54</v>
      </c>
      <c r="Y20" s="7" t="str">
        <f t="shared" si="7"/>
        <v/>
      </c>
      <c r="Z20" s="8"/>
      <c r="AA20" s="7">
        <v>0</v>
      </c>
      <c r="AB20" s="7">
        <v>14</v>
      </c>
      <c r="AC20" s="7">
        <v>8</v>
      </c>
      <c r="AD20" s="7">
        <v>19</v>
      </c>
      <c r="AE20" s="7">
        <v>18</v>
      </c>
      <c r="AF20" s="7">
        <v>0</v>
      </c>
      <c r="AG20" s="7">
        <v>0</v>
      </c>
      <c r="AH20" s="7">
        <v>0</v>
      </c>
      <c r="AI20" s="7"/>
      <c r="AJ20" s="36">
        <f t="shared" si="8"/>
        <v>59</v>
      </c>
      <c r="AK20" s="6">
        <v>12</v>
      </c>
      <c r="AL20" s="6">
        <f t="shared" si="9"/>
        <v>59</v>
      </c>
      <c r="AM20" s="6">
        <v>13</v>
      </c>
      <c r="AN20" s="6">
        <f t="shared" si="10"/>
        <v>59</v>
      </c>
      <c r="AO20" s="6">
        <v>13</v>
      </c>
      <c r="AQ20" s="6">
        <v>13430</v>
      </c>
      <c r="AS20" s="6">
        <v>12</v>
      </c>
      <c r="AT20" s="7" t="str">
        <v>Ethan Lawrence</v>
      </c>
    </row>
    <row r="21" spans="1:46" x14ac:dyDescent="0.2">
      <c r="A21" s="27" t="s">
        <v>185</v>
      </c>
      <c r="B21" s="26"/>
      <c r="C21" s="29">
        <v>75</v>
      </c>
      <c r="D21" s="7">
        <f t="shared" si="0"/>
        <v>18</v>
      </c>
      <c r="F21" s="29" t="s">
        <v>54</v>
      </c>
      <c r="G21" s="7" t="str">
        <f t="shared" si="1"/>
        <v/>
      </c>
      <c r="I21" s="29">
        <v>73</v>
      </c>
      <c r="J21" s="7">
        <f t="shared" si="2"/>
        <v>14</v>
      </c>
      <c r="L21" s="34">
        <v>61</v>
      </c>
      <c r="M21" s="7">
        <f t="shared" si="3"/>
        <v>18</v>
      </c>
      <c r="O21" s="102" t="s">
        <v>54</v>
      </c>
      <c r="P21" s="7" t="str">
        <f t="shared" si="4"/>
        <v/>
      </c>
      <c r="Q21" s="8"/>
      <c r="R21" s="34">
        <v>70</v>
      </c>
      <c r="S21" s="7">
        <f t="shared" si="5"/>
        <v>16</v>
      </c>
      <c r="T21" s="8"/>
      <c r="U21" s="34">
        <v>66</v>
      </c>
      <c r="V21" s="7">
        <f t="shared" si="6"/>
        <v>12</v>
      </c>
      <c r="W21" s="8"/>
      <c r="X21" s="34">
        <v>71</v>
      </c>
      <c r="Y21" s="7">
        <f t="shared" si="7"/>
        <v>17</v>
      </c>
      <c r="Z21" s="8"/>
      <c r="AA21" s="7">
        <v>18</v>
      </c>
      <c r="AB21" s="7">
        <v>0</v>
      </c>
      <c r="AC21" s="7">
        <v>14</v>
      </c>
      <c r="AD21" s="7">
        <v>18</v>
      </c>
      <c r="AE21" s="7">
        <v>0</v>
      </c>
      <c r="AF21" s="7">
        <v>16</v>
      </c>
      <c r="AG21" s="7">
        <v>12</v>
      </c>
      <c r="AH21" s="7">
        <v>17</v>
      </c>
      <c r="AI21" s="7"/>
      <c r="AJ21" s="36">
        <f t="shared" si="8"/>
        <v>69</v>
      </c>
      <c r="AK21" s="6">
        <v>8</v>
      </c>
      <c r="AL21" s="6">
        <f t="shared" si="9"/>
        <v>83</v>
      </c>
      <c r="AM21" s="6">
        <v>6</v>
      </c>
      <c r="AN21" s="6">
        <f t="shared" si="10"/>
        <v>95</v>
      </c>
      <c r="AO21" s="6">
        <v>5</v>
      </c>
      <c r="AQ21" s="6">
        <v>8650</v>
      </c>
      <c r="AS21" s="6">
        <v>8</v>
      </c>
      <c r="AT21" s="7" t="str">
        <v>Oscar Bunford</v>
      </c>
    </row>
    <row r="22" spans="1:46" x14ac:dyDescent="0.2">
      <c r="A22" s="27" t="s">
        <v>186</v>
      </c>
      <c r="C22" s="29">
        <v>75</v>
      </c>
      <c r="D22" s="7">
        <f t="shared" si="0"/>
        <v>18</v>
      </c>
      <c r="F22" s="29" t="s">
        <v>54</v>
      </c>
      <c r="G22" s="7" t="str">
        <f t="shared" si="1"/>
        <v/>
      </c>
      <c r="I22" s="29" t="s">
        <v>54</v>
      </c>
      <c r="J22" s="7" t="str">
        <f t="shared" si="2"/>
        <v/>
      </c>
      <c r="L22" s="34" t="s">
        <v>54</v>
      </c>
      <c r="M22" s="7" t="str">
        <f t="shared" si="3"/>
        <v/>
      </c>
      <c r="O22" s="102" t="s">
        <v>54</v>
      </c>
      <c r="P22" s="7" t="str">
        <f t="shared" si="4"/>
        <v/>
      </c>
      <c r="Q22" s="8"/>
      <c r="R22" s="34">
        <v>72</v>
      </c>
      <c r="S22" s="7">
        <f t="shared" si="5"/>
        <v>14</v>
      </c>
      <c r="T22" s="8"/>
      <c r="U22" s="102" t="s">
        <v>54</v>
      </c>
      <c r="V22" s="7" t="str">
        <f t="shared" si="6"/>
        <v/>
      </c>
      <c r="W22" s="8"/>
      <c r="X22" s="102" t="s">
        <v>54</v>
      </c>
      <c r="Y22" s="7" t="str">
        <f t="shared" si="7"/>
        <v/>
      </c>
      <c r="Z22" s="8"/>
      <c r="AA22" s="7">
        <v>18</v>
      </c>
      <c r="AB22" s="7">
        <v>0</v>
      </c>
      <c r="AC22" s="7">
        <v>0</v>
      </c>
      <c r="AD22" s="7">
        <v>0</v>
      </c>
      <c r="AE22" s="7">
        <v>0</v>
      </c>
      <c r="AF22" s="7">
        <v>14</v>
      </c>
      <c r="AG22" s="7">
        <v>0</v>
      </c>
      <c r="AH22" s="7">
        <v>0</v>
      </c>
      <c r="AI22" s="7"/>
      <c r="AJ22" s="36">
        <f t="shared" si="8"/>
        <v>32</v>
      </c>
      <c r="AK22" s="6">
        <v>19</v>
      </c>
      <c r="AL22" s="6">
        <f t="shared" si="9"/>
        <v>32</v>
      </c>
      <c r="AM22" s="6">
        <v>18</v>
      </c>
      <c r="AN22" s="6">
        <f t="shared" si="10"/>
        <v>32</v>
      </c>
      <c r="AO22" s="6">
        <v>18</v>
      </c>
      <c r="AQ22" s="6">
        <v>20980</v>
      </c>
      <c r="AS22" s="6">
        <v>19</v>
      </c>
      <c r="AT22" s="7" t="str">
        <v>Dominic Harrington</v>
      </c>
    </row>
    <row r="23" spans="1:46" x14ac:dyDescent="0.2">
      <c r="A23" s="33" t="s">
        <v>187</v>
      </c>
      <c r="C23" s="29">
        <v>76</v>
      </c>
      <c r="D23" s="7">
        <f t="shared" si="0"/>
        <v>16</v>
      </c>
      <c r="F23" s="29">
        <v>82</v>
      </c>
      <c r="G23" s="7">
        <f t="shared" si="1"/>
        <v>15</v>
      </c>
      <c r="I23" s="29">
        <v>70</v>
      </c>
      <c r="J23" s="7">
        <f t="shared" si="2"/>
        <v>18</v>
      </c>
      <c r="L23" s="29" t="s">
        <v>54</v>
      </c>
      <c r="M23" s="7" t="str">
        <f t="shared" si="3"/>
        <v/>
      </c>
      <c r="O23" s="102" t="s">
        <v>54</v>
      </c>
      <c r="P23" s="7" t="str">
        <f t="shared" si="4"/>
        <v/>
      </c>
      <c r="R23" s="29">
        <v>89</v>
      </c>
      <c r="S23" s="7">
        <f t="shared" si="5"/>
        <v>2</v>
      </c>
      <c r="U23" s="29">
        <v>61</v>
      </c>
      <c r="V23" s="7">
        <f t="shared" si="6"/>
        <v>19</v>
      </c>
      <c r="X23" s="29">
        <v>79</v>
      </c>
      <c r="Y23" s="7">
        <f t="shared" si="7"/>
        <v>9</v>
      </c>
      <c r="AA23" s="9">
        <v>16</v>
      </c>
      <c r="AB23" s="9">
        <v>15</v>
      </c>
      <c r="AC23" s="9">
        <v>18</v>
      </c>
      <c r="AD23" s="9">
        <v>0</v>
      </c>
      <c r="AE23" s="9">
        <v>0</v>
      </c>
      <c r="AF23" s="9">
        <v>2</v>
      </c>
      <c r="AG23" s="9">
        <v>19</v>
      </c>
      <c r="AH23" s="9">
        <v>9</v>
      </c>
      <c r="AJ23" s="36">
        <f t="shared" si="8"/>
        <v>68</v>
      </c>
      <c r="AK23" s="6">
        <v>10</v>
      </c>
      <c r="AL23" s="6">
        <f t="shared" si="9"/>
        <v>77</v>
      </c>
      <c r="AM23" s="6">
        <v>7</v>
      </c>
      <c r="AN23" s="6">
        <f t="shared" si="10"/>
        <v>79</v>
      </c>
      <c r="AO23" s="6">
        <v>7</v>
      </c>
      <c r="AQ23" s="6">
        <v>10770</v>
      </c>
      <c r="AS23" s="6">
        <v>10</v>
      </c>
      <c r="AT23" s="9" t="str">
        <v>Sammy Brown</v>
      </c>
    </row>
    <row r="24" spans="1:46" x14ac:dyDescent="0.2">
      <c r="A24" s="33" t="s">
        <v>188</v>
      </c>
      <c r="C24" s="29">
        <v>79</v>
      </c>
      <c r="D24" s="7">
        <f t="shared" si="0"/>
        <v>11</v>
      </c>
      <c r="F24" s="29">
        <v>81</v>
      </c>
      <c r="G24" s="7">
        <f t="shared" si="1"/>
        <v>17</v>
      </c>
      <c r="I24" s="29" t="s">
        <v>54</v>
      </c>
      <c r="J24" s="7" t="str">
        <f t="shared" si="2"/>
        <v/>
      </c>
      <c r="L24" s="29" t="s">
        <v>54</v>
      </c>
      <c r="M24" s="7" t="str">
        <f t="shared" si="3"/>
        <v/>
      </c>
      <c r="O24" s="102" t="s">
        <v>54</v>
      </c>
      <c r="P24" s="7" t="str">
        <f t="shared" si="4"/>
        <v/>
      </c>
      <c r="R24" s="29">
        <v>76</v>
      </c>
      <c r="S24" s="7">
        <f t="shared" si="5"/>
        <v>12</v>
      </c>
      <c r="U24" s="29">
        <v>64</v>
      </c>
      <c r="V24" s="7">
        <f t="shared" si="6"/>
        <v>15</v>
      </c>
      <c r="X24" s="29">
        <v>79</v>
      </c>
      <c r="Y24" s="7">
        <f t="shared" si="7"/>
        <v>9</v>
      </c>
      <c r="AA24" s="9">
        <v>11</v>
      </c>
      <c r="AB24" s="9">
        <v>17</v>
      </c>
      <c r="AC24" s="9">
        <v>0</v>
      </c>
      <c r="AD24" s="9">
        <v>0</v>
      </c>
      <c r="AE24" s="9">
        <v>0</v>
      </c>
      <c r="AF24" s="9">
        <v>12</v>
      </c>
      <c r="AG24" s="9">
        <v>15</v>
      </c>
      <c r="AH24" s="9">
        <v>9</v>
      </c>
      <c r="AJ24" s="36">
        <f t="shared" si="8"/>
        <v>55</v>
      </c>
      <c r="AK24" s="6">
        <v>13</v>
      </c>
      <c r="AL24" s="6">
        <f t="shared" si="9"/>
        <v>64</v>
      </c>
      <c r="AM24" s="6">
        <v>12</v>
      </c>
      <c r="AN24" s="6">
        <f t="shared" si="10"/>
        <v>64</v>
      </c>
      <c r="AO24" s="6">
        <v>12</v>
      </c>
      <c r="AQ24" s="6">
        <v>14320</v>
      </c>
      <c r="AS24" s="6">
        <v>13</v>
      </c>
      <c r="AT24" s="9" t="str">
        <v>Evan Goulding</v>
      </c>
    </row>
    <row r="25" spans="1:46" x14ac:dyDescent="0.2">
      <c r="A25" s="27" t="s">
        <v>200</v>
      </c>
      <c r="C25" s="29" t="s">
        <v>54</v>
      </c>
      <c r="D25" s="7" t="str">
        <f t="shared" si="0"/>
        <v/>
      </c>
      <c r="F25" s="29" t="s">
        <v>54</v>
      </c>
      <c r="G25" s="7" t="str">
        <f t="shared" si="1"/>
        <v/>
      </c>
      <c r="I25" s="29">
        <v>71</v>
      </c>
      <c r="J25" s="7">
        <f t="shared" si="2"/>
        <v>16</v>
      </c>
      <c r="L25" s="29" t="s">
        <v>54</v>
      </c>
      <c r="M25" s="7" t="str">
        <f t="shared" si="3"/>
        <v/>
      </c>
      <c r="O25" s="29">
        <v>78</v>
      </c>
      <c r="P25" s="7">
        <f t="shared" si="4"/>
        <v>16</v>
      </c>
      <c r="R25" s="29">
        <v>83</v>
      </c>
      <c r="S25" s="7">
        <f t="shared" si="5"/>
        <v>3</v>
      </c>
      <c r="U25" s="29">
        <v>73</v>
      </c>
      <c r="V25" s="7">
        <f t="shared" si="6"/>
        <v>3</v>
      </c>
      <c r="X25" s="102" t="s">
        <v>54</v>
      </c>
      <c r="Y25" s="7" t="str">
        <f t="shared" si="7"/>
        <v/>
      </c>
      <c r="AA25" s="9">
        <v>0</v>
      </c>
      <c r="AB25" s="9">
        <v>0</v>
      </c>
      <c r="AC25" s="9">
        <v>16</v>
      </c>
      <c r="AD25" s="9">
        <v>0</v>
      </c>
      <c r="AE25" s="9">
        <v>16</v>
      </c>
      <c r="AF25" s="9">
        <v>3</v>
      </c>
      <c r="AG25" s="9">
        <v>3</v>
      </c>
      <c r="AH25" s="9">
        <v>0</v>
      </c>
      <c r="AJ25" s="36">
        <f t="shared" si="8"/>
        <v>38</v>
      </c>
      <c r="AK25" s="6">
        <v>17</v>
      </c>
      <c r="AL25" s="6">
        <f t="shared" si="9"/>
        <v>38</v>
      </c>
      <c r="AM25" s="6">
        <v>17</v>
      </c>
      <c r="AN25" s="6">
        <f t="shared" si="10"/>
        <v>38</v>
      </c>
      <c r="AO25" s="6">
        <v>17</v>
      </c>
      <c r="AQ25" s="6">
        <v>18870</v>
      </c>
      <c r="AS25" s="6">
        <v>18</v>
      </c>
      <c r="AT25" s="9" t="str">
        <v>Billy Richardson</v>
      </c>
    </row>
    <row r="26" spans="1:46" x14ac:dyDescent="0.2">
      <c r="A26" s="33" t="s">
        <v>148</v>
      </c>
      <c r="C26" s="29">
        <v>77</v>
      </c>
      <c r="D26" s="7">
        <f t="shared" si="0"/>
        <v>13</v>
      </c>
      <c r="F26" s="29">
        <v>79</v>
      </c>
      <c r="G26" s="7">
        <f t="shared" si="1"/>
        <v>19</v>
      </c>
      <c r="I26" s="29">
        <v>71</v>
      </c>
      <c r="J26" s="7">
        <f t="shared" si="2"/>
        <v>16</v>
      </c>
      <c r="L26" s="29">
        <v>61</v>
      </c>
      <c r="M26" s="7">
        <f t="shared" si="3"/>
        <v>18</v>
      </c>
      <c r="O26" s="102" t="s">
        <v>54</v>
      </c>
      <c r="P26" s="7" t="str">
        <f t="shared" si="4"/>
        <v/>
      </c>
      <c r="R26" s="29" t="s">
        <v>54</v>
      </c>
      <c r="S26" s="7" t="str">
        <f t="shared" si="5"/>
        <v/>
      </c>
      <c r="U26" s="29">
        <v>68</v>
      </c>
      <c r="V26" s="7">
        <f t="shared" si="6"/>
        <v>8</v>
      </c>
      <c r="X26" s="29">
        <v>70</v>
      </c>
      <c r="Y26" s="7">
        <f t="shared" si="7"/>
        <v>20</v>
      </c>
      <c r="AA26" s="9">
        <v>13</v>
      </c>
      <c r="AB26" s="9">
        <v>19</v>
      </c>
      <c r="AC26" s="9">
        <v>16</v>
      </c>
      <c r="AD26" s="9">
        <v>18</v>
      </c>
      <c r="AE26" s="9">
        <v>0</v>
      </c>
      <c r="AF26" s="9">
        <v>0</v>
      </c>
      <c r="AG26" s="9">
        <v>8</v>
      </c>
      <c r="AH26" s="9">
        <v>20</v>
      </c>
      <c r="AJ26" s="36">
        <f t="shared" si="8"/>
        <v>73</v>
      </c>
      <c r="AK26" s="6">
        <v>2</v>
      </c>
      <c r="AL26" s="6">
        <f t="shared" si="9"/>
        <v>86</v>
      </c>
      <c r="AM26" s="6">
        <v>3</v>
      </c>
      <c r="AN26" s="6">
        <f t="shared" si="10"/>
        <v>94</v>
      </c>
      <c r="AO26" s="6">
        <v>6</v>
      </c>
      <c r="AQ26" s="6">
        <v>2360</v>
      </c>
      <c r="AS26" s="6">
        <v>2</v>
      </c>
      <c r="AT26" s="9" t="str">
        <v>Kai Dashwood</v>
      </c>
    </row>
    <row r="27" spans="1:46" x14ac:dyDescent="0.2">
      <c r="A27" s="33" t="s">
        <v>123</v>
      </c>
      <c r="C27" s="29" t="s">
        <v>54</v>
      </c>
      <c r="D27" s="7" t="str">
        <f t="shared" si="0"/>
        <v/>
      </c>
      <c r="F27" s="29" t="s">
        <v>54</v>
      </c>
      <c r="G27" s="7" t="str">
        <f t="shared" si="1"/>
        <v/>
      </c>
      <c r="I27" s="29">
        <v>77</v>
      </c>
      <c r="J27" s="7">
        <f t="shared" si="2"/>
        <v>11</v>
      </c>
      <c r="L27" s="102" t="s">
        <v>54</v>
      </c>
      <c r="M27" s="7" t="str">
        <f t="shared" si="3"/>
        <v/>
      </c>
      <c r="O27" s="29">
        <v>70</v>
      </c>
      <c r="P27" s="7">
        <f t="shared" si="4"/>
        <v>20</v>
      </c>
      <c r="R27" s="29">
        <v>79</v>
      </c>
      <c r="S27" s="7">
        <f t="shared" si="5"/>
        <v>7</v>
      </c>
      <c r="U27" s="29">
        <v>62</v>
      </c>
      <c r="V27" s="7">
        <f t="shared" si="6"/>
        <v>18</v>
      </c>
      <c r="X27" s="29">
        <v>70</v>
      </c>
      <c r="Y27" s="7">
        <f t="shared" si="7"/>
        <v>20</v>
      </c>
      <c r="AA27" s="9">
        <v>0</v>
      </c>
      <c r="AB27" s="9">
        <v>0</v>
      </c>
      <c r="AC27" s="9">
        <v>11</v>
      </c>
      <c r="AD27" s="9">
        <v>0</v>
      </c>
      <c r="AE27" s="9">
        <v>20</v>
      </c>
      <c r="AF27" s="9">
        <v>7</v>
      </c>
      <c r="AG27" s="9">
        <v>18</v>
      </c>
      <c r="AH27" s="9">
        <v>20</v>
      </c>
      <c r="AJ27" s="36">
        <f t="shared" si="8"/>
        <v>69</v>
      </c>
      <c r="AK27" s="6">
        <v>8</v>
      </c>
      <c r="AL27" s="6">
        <f t="shared" si="9"/>
        <v>76</v>
      </c>
      <c r="AM27" s="6">
        <v>8</v>
      </c>
      <c r="AN27" s="6">
        <f t="shared" si="10"/>
        <v>76</v>
      </c>
      <c r="AO27" s="6">
        <v>8</v>
      </c>
      <c r="AQ27" s="6">
        <v>8880</v>
      </c>
      <c r="AS27" s="6">
        <v>9</v>
      </c>
      <c r="AT27" s="9" t="str">
        <v>Oliver Clegg</v>
      </c>
    </row>
    <row r="28" spans="1:46" x14ac:dyDescent="0.2">
      <c r="A28" s="27" t="s">
        <v>246</v>
      </c>
      <c r="C28" s="29" t="s">
        <v>54</v>
      </c>
      <c r="D28" s="7" t="str">
        <f t="shared" si="0"/>
        <v/>
      </c>
      <c r="F28" s="29" t="s">
        <v>54</v>
      </c>
      <c r="G28" s="7" t="str">
        <f t="shared" si="1"/>
        <v/>
      </c>
      <c r="I28" s="29">
        <v>69</v>
      </c>
      <c r="J28" s="7">
        <f t="shared" si="2"/>
        <v>19</v>
      </c>
      <c r="L28" s="29">
        <v>58</v>
      </c>
      <c r="M28" s="7">
        <f t="shared" si="3"/>
        <v>20</v>
      </c>
      <c r="O28" s="29" t="s">
        <v>54</v>
      </c>
      <c r="P28" s="7" t="str">
        <f t="shared" si="4"/>
        <v/>
      </c>
      <c r="R28" s="29">
        <v>73</v>
      </c>
      <c r="S28" s="7">
        <f t="shared" si="5"/>
        <v>13</v>
      </c>
      <c r="U28" s="29">
        <v>62</v>
      </c>
      <c r="V28" s="7">
        <f t="shared" si="6"/>
        <v>18</v>
      </c>
      <c r="X28" s="102" t="s">
        <v>54</v>
      </c>
      <c r="Y28" s="7" t="str">
        <f t="shared" si="7"/>
        <v/>
      </c>
      <c r="AA28" s="9">
        <v>0</v>
      </c>
      <c r="AB28" s="9">
        <v>0</v>
      </c>
      <c r="AC28" s="9">
        <v>19</v>
      </c>
      <c r="AD28" s="9">
        <v>20</v>
      </c>
      <c r="AE28" s="9">
        <v>0</v>
      </c>
      <c r="AF28" s="9">
        <v>13</v>
      </c>
      <c r="AG28" s="9">
        <v>18</v>
      </c>
      <c r="AH28" s="9">
        <v>0</v>
      </c>
      <c r="AJ28" s="36">
        <f t="shared" si="8"/>
        <v>70</v>
      </c>
      <c r="AK28" s="6">
        <v>5</v>
      </c>
      <c r="AL28" s="6">
        <f t="shared" si="9"/>
        <v>70</v>
      </c>
      <c r="AM28" s="6">
        <v>10</v>
      </c>
      <c r="AN28" s="6">
        <f t="shared" si="10"/>
        <v>70</v>
      </c>
      <c r="AO28" s="6">
        <v>10</v>
      </c>
      <c r="AQ28" s="6">
        <v>6100</v>
      </c>
      <c r="AS28" s="6">
        <v>6</v>
      </c>
      <c r="AT28" s="9" t="str">
        <v>Daniel Parkin</v>
      </c>
    </row>
    <row r="29" spans="1:46" x14ac:dyDescent="0.2">
      <c r="A29" s="27" t="s">
        <v>247</v>
      </c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>
        <v>76</v>
      </c>
      <c r="S29" s="7">
        <f t="shared" si="5"/>
        <v>12</v>
      </c>
      <c r="U29" s="29">
        <v>68</v>
      </c>
      <c r="V29" s="7">
        <f t="shared" si="6"/>
        <v>8</v>
      </c>
      <c r="X29" s="29">
        <v>78</v>
      </c>
      <c r="Y29" s="7">
        <f t="shared" si="7"/>
        <v>10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12</v>
      </c>
      <c r="AG29" s="9">
        <v>8</v>
      </c>
      <c r="AH29" s="9">
        <v>10</v>
      </c>
      <c r="AJ29" s="36">
        <f t="shared" si="8"/>
        <v>30</v>
      </c>
      <c r="AK29" s="6">
        <v>20</v>
      </c>
      <c r="AL29" s="6">
        <f t="shared" si="9"/>
        <v>30</v>
      </c>
      <c r="AM29" s="6">
        <v>19</v>
      </c>
      <c r="AN29" s="6">
        <f t="shared" si="10"/>
        <v>30</v>
      </c>
      <c r="AO29" s="6">
        <v>19</v>
      </c>
      <c r="AQ29" s="6">
        <v>22090</v>
      </c>
      <c r="AS29" s="6">
        <v>20</v>
      </c>
      <c r="AT29" s="9" t="str">
        <v>Daniel Porter</v>
      </c>
    </row>
    <row r="30" spans="1:46" x14ac:dyDescent="0.2">
      <c r="A30" s="27" t="s">
        <v>248</v>
      </c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>
        <v>78</v>
      </c>
      <c r="S30" s="7">
        <f t="shared" si="5"/>
        <v>10</v>
      </c>
      <c r="U30" s="29">
        <v>73</v>
      </c>
      <c r="V30" s="7">
        <f t="shared" si="6"/>
        <v>3</v>
      </c>
      <c r="X30" s="29">
        <v>80</v>
      </c>
      <c r="Y30" s="7">
        <f t="shared" si="7"/>
        <v>7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10</v>
      </c>
      <c r="AG30" s="9">
        <v>3</v>
      </c>
      <c r="AH30" s="9">
        <v>7</v>
      </c>
      <c r="AJ30" s="36">
        <f t="shared" si="8"/>
        <v>20</v>
      </c>
      <c r="AK30" s="6">
        <v>21</v>
      </c>
      <c r="AL30" s="6">
        <f t="shared" si="9"/>
        <v>20</v>
      </c>
      <c r="AM30" s="6">
        <v>20</v>
      </c>
      <c r="AN30" s="6">
        <f t="shared" si="10"/>
        <v>20</v>
      </c>
      <c r="AO30" s="6">
        <v>20</v>
      </c>
      <c r="AQ30" s="6">
        <v>23200</v>
      </c>
      <c r="AS30" s="6">
        <v>21</v>
      </c>
      <c r="AT30" s="9" t="str">
        <v>Alex Green</v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O3:P3"/>
    <mergeCell ref="X3:Y3"/>
    <mergeCell ref="C3:D3"/>
    <mergeCell ref="F3:G3"/>
    <mergeCell ref="I3:J3"/>
    <mergeCell ref="L3:M3"/>
    <mergeCell ref="R3:S3"/>
    <mergeCell ref="U3:V3"/>
  </mergeCells>
  <phoneticPr fontId="38" type="noConversion"/>
  <conditionalFormatting sqref="E3 H3:H4 K3:K4 N3:N4 Q3:Q4 T3:T4 W3:W4 Z3 AA1:AI65349 AT1:AT65349 J1:K2 M1:N2 P1:Q2 S1:T2 V1:W2 Y1:Z2 G1:H2 D1:E2 D4:E65349 G5:H65349 J5:K65349 M5:N65349 P5:Q65349 S5:T65349 V5:W65349 Y4:Z65349 G4 J4 M4 P4 S4 V4">
    <cfRule type="cellIs" dxfId="161" priority="1" stopIfTrue="1" operator="equal">
      <formula>18</formula>
    </cfRule>
    <cfRule type="cellIs" dxfId="160" priority="2" stopIfTrue="1" operator="equal">
      <formula>19</formula>
    </cfRule>
    <cfRule type="cellIs" dxfId="159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AT60"/>
  <sheetViews>
    <sheetView zoomScaleNormal="100" workbookViewId="0">
      <selection activeCell="X28" sqref="X28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6" s="1" customFormat="1" ht="26.25" x14ac:dyDescent="0.4">
      <c r="A1" s="12" t="str">
        <f ca="1">MID(CELL("filename",A1),FIND("]",CELL("filename",A1))+1,30)</f>
        <v>Girls Section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6" s="3" customFormat="1" ht="14.25" x14ac:dyDescent="0.2">
      <c r="A3" s="17"/>
      <c r="B3" s="18"/>
      <c r="C3" s="134" t="str">
        <f>Leaderboards!D7</f>
        <v>Ferndown</v>
      </c>
      <c r="D3" s="135"/>
      <c r="E3" s="19"/>
      <c r="F3" s="134" t="str">
        <f>Leaderboards!D8</f>
        <v>Isle of Purbeck</v>
      </c>
      <c r="G3" s="135"/>
      <c r="H3" s="19"/>
      <c r="I3" s="134" t="s">
        <v>239</v>
      </c>
      <c r="J3" s="135"/>
      <c r="K3" s="19"/>
      <c r="L3" s="134" t="s">
        <v>233</v>
      </c>
      <c r="M3" s="135"/>
      <c r="N3" s="19"/>
      <c r="O3" s="134" t="s">
        <v>7</v>
      </c>
      <c r="P3" s="135"/>
      <c r="Q3" s="19"/>
      <c r="R3" s="134" t="s">
        <v>25</v>
      </c>
      <c r="S3" s="135"/>
      <c r="T3" s="19"/>
      <c r="U3" s="134" t="s">
        <v>26</v>
      </c>
      <c r="V3" s="135"/>
      <c r="W3" s="19"/>
      <c r="X3" s="134" t="str">
        <f>Leaderboards!D14</f>
        <v>Crane Valley Open</v>
      </c>
      <c r="Y3" s="13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92" t="s">
        <v>14</v>
      </c>
      <c r="AK3" s="92" t="s">
        <v>15</v>
      </c>
      <c r="AL3" s="92" t="s">
        <v>16</v>
      </c>
      <c r="AM3" s="92" t="s">
        <v>15</v>
      </c>
      <c r="AN3" s="92" t="s">
        <v>17</v>
      </c>
      <c r="AO3" s="92" t="s">
        <v>15</v>
      </c>
      <c r="AP3" s="92"/>
      <c r="AQ3" s="92" t="s">
        <v>18</v>
      </c>
      <c r="AR3" s="92"/>
      <c r="AS3" s="92" t="s">
        <v>19</v>
      </c>
    </row>
    <row r="4" spans="1:46" ht="14.25" x14ac:dyDescent="0.2">
      <c r="A4" s="20"/>
      <c r="B4" s="21"/>
      <c r="C4" s="22" t="str">
        <f>Leaderboards!E20</f>
        <v>Nett</v>
      </c>
      <c r="D4" s="23" t="s">
        <v>21</v>
      </c>
      <c r="E4" s="24"/>
      <c r="F4" s="22" t="str">
        <f>$C$4</f>
        <v>Nett</v>
      </c>
      <c r="G4" s="23" t="s">
        <v>21</v>
      </c>
      <c r="H4" s="24"/>
      <c r="I4" s="22" t="str">
        <f>$C$4</f>
        <v>Nett</v>
      </c>
      <c r="J4" s="23" t="s">
        <v>21</v>
      </c>
      <c r="K4" s="24"/>
      <c r="L4" s="22" t="str">
        <f>$C$4</f>
        <v>Nett</v>
      </c>
      <c r="M4" s="23" t="s">
        <v>21</v>
      </c>
      <c r="N4" s="24"/>
      <c r="O4" s="22" t="str">
        <f>$C$4</f>
        <v>Nett</v>
      </c>
      <c r="P4" s="23" t="s">
        <v>21</v>
      </c>
      <c r="Q4" s="24"/>
      <c r="R4" s="22" t="str">
        <f>$C$4</f>
        <v>Nett</v>
      </c>
      <c r="S4" s="23" t="s">
        <v>21</v>
      </c>
      <c r="T4" s="24"/>
      <c r="U4" s="22" t="str">
        <f>$C$4</f>
        <v>Nett</v>
      </c>
      <c r="V4" s="23" t="s">
        <v>21</v>
      </c>
      <c r="W4" s="24"/>
      <c r="X4" s="22" t="str">
        <f>$C$4</f>
        <v>Nett</v>
      </c>
      <c r="Y4" s="23" t="s">
        <v>21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6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6" x14ac:dyDescent="0.2">
      <c r="A6" s="27" t="s">
        <v>189</v>
      </c>
      <c r="B6" s="26"/>
      <c r="C6" s="34">
        <v>73</v>
      </c>
      <c r="D6" s="7">
        <f>IF(AND(ISNUMBER(C6),C6&gt;0),MAX(1,IF(ISNUMBER(C6),21-RANK(C6,C$6:C$51,TRUE),0)),"")</f>
        <v>19</v>
      </c>
      <c r="F6" s="90" t="s">
        <v>54</v>
      </c>
      <c r="G6" s="7" t="str">
        <f>IF(AND(ISNUMBER(F6),F6&gt;0),MAX(1,IF(ISNUMBER(F6),21-RANK(F6,F$6:F$51,TRUE),0)),"")</f>
        <v/>
      </c>
      <c r="I6" s="90" t="s">
        <v>54</v>
      </c>
      <c r="J6" s="7" t="str">
        <f>IF(AND(ISNUMBER(I6),I6&gt;0),MAX(1,IF(ISNUMBER(I6),21-RANK(I6,I$6:I$51,TRUE),0)),"")</f>
        <v/>
      </c>
      <c r="L6" s="30" t="s">
        <v>54</v>
      </c>
      <c r="M6" s="7" t="str">
        <f>IF(AND(ISNUMBER(L6),L6&gt;0),MAX(1,IF(ISNUMBER(L6),21-RANK(L6,L$6:L$51,TRUE),0)),"")</f>
        <v/>
      </c>
      <c r="O6" s="102" t="s">
        <v>54</v>
      </c>
      <c r="P6" s="7" t="str">
        <f>IF(AND(ISNUMBER(O6),O6&gt;0),MAX(1,IF(ISNUMBER(O6),21-RANK(O6,O$6:O$51,TRUE),0)),"")</f>
        <v/>
      </c>
      <c r="Q6" s="8"/>
      <c r="R6" s="29">
        <v>80</v>
      </c>
      <c r="S6" s="7">
        <f>IF(AND(ISNUMBER(R6),R6&gt;0),MAX(1,IF(ISNUMBER(R6),21-RANK(R6,R$6:R$51,TRUE),0)),"")</f>
        <v>17</v>
      </c>
      <c r="T6" s="8"/>
      <c r="U6" s="34">
        <v>64</v>
      </c>
      <c r="V6" s="7">
        <f>IF(AND(ISNUMBER(U6),U6&gt;0),MAX(1,IF(ISNUMBER(U6),21-RANK(U6,U$6:U$51,TRUE),0)),"")</f>
        <v>18</v>
      </c>
      <c r="W6" s="8"/>
      <c r="X6" s="29">
        <v>79</v>
      </c>
      <c r="Y6" s="7">
        <f>IF(AND(ISNUMBER(X6),X6&gt;0),MAX(1,IF(ISNUMBER(X6),21-RANK(X6,X$6:X$51,TRUE),0)),"")</f>
        <v>16</v>
      </c>
      <c r="Z6" s="8"/>
      <c r="AA6" s="7">
        <f t="array" ref="AA6:AA50">IF(ISNUMBER(D6:D50),D6:D50,0)</f>
        <v>19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17</v>
      </c>
      <c r="AG6" s="7">
        <f t="array" ref="AG6:AG50">IF(ISNUMBER(V6:V50),V6:V50,0)</f>
        <v>18</v>
      </c>
      <c r="AH6" s="7">
        <f t="array" ref="AH6:AH50">IF(ISNUMBER(Y6:Y50),Y6:Y50,0)</f>
        <v>16</v>
      </c>
      <c r="AI6" s="7"/>
      <c r="AJ6" s="36">
        <f>IF(A6&gt;0,LARGE(AA6:AH6,1)+LARGE(AA6:AH6,2)+LARGE(AA6:AH6,3)+LARGE(AA6:AH6,4),0)</f>
        <v>70</v>
      </c>
      <c r="AK6" s="6">
        <f t="array" ref="AK6:AK50">IF(AJ6:AJ50&gt;0,RANK(AJ6:AJ50,AJ$6:AJ$50),0)</f>
        <v>5</v>
      </c>
      <c r="AL6" s="6">
        <f>IF(A6&gt;0,LARGE(AA6:AH6,1)+LARGE(AA6:AH6,2)+LARGE(AA6:AH6,3)+LARGE(AA6:AH6,4)+LARGE(AA6:AH6,5),0)</f>
        <v>70</v>
      </c>
      <c r="AM6" s="6">
        <f t="array" ref="AM6:AM50">IF(AL6:AL50&gt;0,RANK(AL6:AL50,AL$6:AL$50),0)</f>
        <v>5</v>
      </c>
      <c r="AN6" s="6">
        <f>IF(A6&gt;0,LARGE(AA6:AH6,1)+LARGE(AA6:AH6,2)+LARGE(AA6:AH6,3)+LARGE(AA6:AH6,4)+LARGE(AA6:AH6,5)+LARGE(AA6:AH6,6),0)</f>
        <v>70</v>
      </c>
      <c r="AO6" s="6">
        <f t="array" ref="AO6:AO50">IF(AN6:AN50&gt;0,RANK(AN6:AN50,AN$6:AN$50),0)</f>
        <v>5</v>
      </c>
      <c r="AQ6" s="6">
        <f t="array" ref="AQ6:AQ50">IF(AK6:AK50&gt;0,(AK6:AK50*1000)+(AM6:AM50*100)+(AO6:AO50*10),1000000)</f>
        <v>5550</v>
      </c>
      <c r="AS6" s="6">
        <f t="array" ref="AS6:AS50">IF(AQ6:AQ50&lt;1000000,RANK(AQ6:AQ50,AQ$6:AQ$50,1),"")</f>
        <v>5</v>
      </c>
      <c r="AT6" s="7" t="str">
        <f t="array" ref="AT6:AT50">IF(A6:A50&lt;&gt;"",A6:A50,"")</f>
        <v>Scarlett Phillips</v>
      </c>
    </row>
    <row r="7" spans="1:46" x14ac:dyDescent="0.2">
      <c r="A7" s="27" t="s">
        <v>205</v>
      </c>
      <c r="B7" s="26"/>
      <c r="C7" s="34" t="s">
        <v>54</v>
      </c>
      <c r="D7" s="7" t="str">
        <f t="shared" ref="D7:D51" si="0">IF(AND(ISNUMBER(C7),C7&gt;0),MAX(1,IF(ISNUMBER(C7),21-RANK(C7,C$6:C$51,TRUE),0)),"")</f>
        <v/>
      </c>
      <c r="F7" s="90" t="s">
        <v>54</v>
      </c>
      <c r="G7" s="7" t="str">
        <f t="shared" ref="G7:G51" si="1">IF(AND(ISNUMBER(F7),F7&gt;0),MAX(1,IF(ISNUMBER(F7),21-RANK(F7,F$6:F$51,TRUE),0)),"")</f>
        <v/>
      </c>
      <c r="I7" s="30" t="s">
        <v>54</v>
      </c>
      <c r="J7" s="7" t="str">
        <f t="shared" ref="J7:J51" si="2">IF(AND(ISNUMBER(I7),I7&gt;0),MAX(1,IF(ISNUMBER(I7),21-RANK(I7,I$6:I$51,TRUE),0)),"")</f>
        <v/>
      </c>
      <c r="L7" s="90" t="s">
        <v>54</v>
      </c>
      <c r="M7" s="7" t="str">
        <f t="shared" ref="M7:M51" si="3">IF(AND(ISNUMBER(L7),L7&gt;0),MAX(1,IF(ISNUMBER(L7),21-RANK(L7,L$6:L$51,TRUE),0)),"")</f>
        <v/>
      </c>
      <c r="O7" s="102" t="s">
        <v>54</v>
      </c>
      <c r="P7" s="7" t="str">
        <f t="shared" ref="P7:P51" si="4">IF(AND(ISNUMBER(O7),O7&gt;0),MAX(1,IF(ISNUMBER(O7),21-RANK(O7,O$6:O$51,TRUE),0)),"")</f>
        <v/>
      </c>
      <c r="Q7" s="8"/>
      <c r="R7" s="29" t="s">
        <v>54</v>
      </c>
      <c r="S7" s="7" t="str">
        <f t="shared" ref="S7:S51" si="5">IF(AND(ISNUMBER(R7),R7&gt;0),MAX(1,IF(ISNUMBER(R7),21-RANK(R7,R$6:R$51,TRUE),0)),"")</f>
        <v/>
      </c>
      <c r="T7" s="8"/>
      <c r="U7" s="102" t="s">
        <v>54</v>
      </c>
      <c r="V7" s="7" t="str">
        <f t="shared" ref="V7:V51" si="6">IF(AND(ISNUMBER(U7),U7&gt;0),MAX(1,IF(ISNUMBER(U7),21-RANK(U7,U$6:U$51,TRUE),0)),"")</f>
        <v/>
      </c>
      <c r="W7" s="8"/>
      <c r="X7" s="102" t="s">
        <v>54</v>
      </c>
      <c r="Y7" s="7" t="str">
        <f t="shared" ref="Y7:Y51" si="7">IF(AND(ISNUMBER(X7),X7&gt;0),MAX(1,IF(ISNUMBER(X7),21-RANK(X7,X$6:X$51,TRUE),0)),"")</f>
        <v/>
      </c>
      <c r="Z7" s="8"/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/>
      <c r="AJ7" s="36">
        <f t="shared" ref="AJ7:AJ60" si="8">IF(A7&gt;0,LARGE(AA7:AH7,1)+LARGE(AA7:AH7,2)+LARGE(AA7:AH7,3)+LARGE(AA7:AH7,4),0)</f>
        <v>0</v>
      </c>
      <c r="AK7" s="6">
        <v>0</v>
      </c>
      <c r="AL7" s="6">
        <f t="shared" ref="AL7:AL50" si="9">IF(A7&gt;0,LARGE(AA7:AH7,1)+LARGE(AA7:AH7,2)+LARGE(AA7:AH7,3)+LARGE(AA7:AH7,4)+LARGE(AA7:AH7,5),0)</f>
        <v>0</v>
      </c>
      <c r="AM7" s="6">
        <v>0</v>
      </c>
      <c r="AN7" s="6">
        <f t="shared" ref="AN7:AN50" si="10">IF(A7&gt;0,LARGE(AA7:AH7,1)+LARGE(AA7:AH7,2)+LARGE(AA7:AH7,3)+LARGE(AA7:AH7,4)+LARGE(AA7:AH7,5)+LARGE(AA7:AH7,6),0)</f>
        <v>0</v>
      </c>
      <c r="AO7" s="6">
        <v>0</v>
      </c>
      <c r="AQ7" s="6">
        <v>1000000</v>
      </c>
      <c r="AS7" s="6" t="str">
        <v/>
      </c>
      <c r="AT7" s="7" t="str">
        <v>Jenny Charlwood</v>
      </c>
    </row>
    <row r="8" spans="1:46" x14ac:dyDescent="0.2">
      <c r="A8" s="27" t="s">
        <v>191</v>
      </c>
      <c r="B8" s="26"/>
      <c r="C8" s="34">
        <v>82</v>
      </c>
      <c r="D8" s="7">
        <f t="shared" si="0"/>
        <v>12</v>
      </c>
      <c r="F8" s="29">
        <v>93</v>
      </c>
      <c r="G8" s="7">
        <f t="shared" si="1"/>
        <v>18</v>
      </c>
      <c r="I8" s="30">
        <v>64</v>
      </c>
      <c r="J8" s="7">
        <f t="shared" si="2"/>
        <v>20</v>
      </c>
      <c r="L8" s="30">
        <v>78</v>
      </c>
      <c r="M8" s="7">
        <f t="shared" si="3"/>
        <v>18</v>
      </c>
      <c r="O8" s="102" t="s">
        <v>54</v>
      </c>
      <c r="P8" s="7" t="str">
        <f t="shared" si="4"/>
        <v/>
      </c>
      <c r="Q8" s="8"/>
      <c r="R8" s="29">
        <v>76</v>
      </c>
      <c r="S8" s="7">
        <f t="shared" si="5"/>
        <v>19</v>
      </c>
      <c r="T8" s="8"/>
      <c r="U8" s="34">
        <v>67</v>
      </c>
      <c r="V8" s="7">
        <f t="shared" si="6"/>
        <v>14</v>
      </c>
      <c r="W8" s="8"/>
      <c r="X8" s="29">
        <v>75</v>
      </c>
      <c r="Y8" s="7">
        <f t="shared" si="7"/>
        <v>18</v>
      </c>
      <c r="Z8" s="8"/>
      <c r="AA8" s="7">
        <v>12</v>
      </c>
      <c r="AB8" s="7">
        <v>18</v>
      </c>
      <c r="AC8" s="7">
        <v>20</v>
      </c>
      <c r="AD8" s="7">
        <v>18</v>
      </c>
      <c r="AE8" s="7">
        <v>0</v>
      </c>
      <c r="AF8" s="7">
        <v>19</v>
      </c>
      <c r="AG8" s="7">
        <v>14</v>
      </c>
      <c r="AH8" s="7">
        <v>18</v>
      </c>
      <c r="AI8" s="7"/>
      <c r="AJ8" s="36">
        <f t="shared" si="8"/>
        <v>75</v>
      </c>
      <c r="AK8" s="6">
        <v>2</v>
      </c>
      <c r="AL8" s="6">
        <f t="shared" si="9"/>
        <v>93</v>
      </c>
      <c r="AM8" s="6">
        <v>2</v>
      </c>
      <c r="AN8" s="6">
        <f t="shared" si="10"/>
        <v>107</v>
      </c>
      <c r="AO8" s="6">
        <v>2</v>
      </c>
      <c r="AQ8" s="6">
        <v>2220</v>
      </c>
      <c r="AS8" s="6">
        <v>2</v>
      </c>
      <c r="AT8" s="7" t="str">
        <v>Molly Cartwright-Tickle</v>
      </c>
    </row>
    <row r="9" spans="1:46" x14ac:dyDescent="0.2">
      <c r="A9" s="33" t="s">
        <v>192</v>
      </c>
      <c r="B9" s="26"/>
      <c r="C9" s="34">
        <v>88</v>
      </c>
      <c r="D9" s="7">
        <f t="shared" si="0"/>
        <v>11</v>
      </c>
      <c r="F9" s="30" t="s">
        <v>54</v>
      </c>
      <c r="G9" s="7" t="str">
        <f t="shared" si="1"/>
        <v/>
      </c>
      <c r="I9" s="34" t="s">
        <v>54</v>
      </c>
      <c r="J9" s="7" t="str">
        <f t="shared" si="2"/>
        <v/>
      </c>
      <c r="L9" s="34" t="s">
        <v>54</v>
      </c>
      <c r="M9" s="7" t="str">
        <f t="shared" si="3"/>
        <v/>
      </c>
      <c r="O9" s="102" t="s">
        <v>54</v>
      </c>
      <c r="P9" s="7" t="str">
        <f t="shared" si="4"/>
        <v/>
      </c>
      <c r="Q9" s="8"/>
      <c r="R9" s="29" t="s">
        <v>54</v>
      </c>
      <c r="S9" s="7" t="str">
        <f t="shared" si="5"/>
        <v/>
      </c>
      <c r="T9" s="8"/>
      <c r="U9" s="102" t="s">
        <v>54</v>
      </c>
      <c r="V9" s="7" t="str">
        <f t="shared" si="6"/>
        <v/>
      </c>
      <c r="W9" s="8"/>
      <c r="X9" s="102" t="s">
        <v>54</v>
      </c>
      <c r="Y9" s="7" t="str">
        <f t="shared" si="7"/>
        <v/>
      </c>
      <c r="Z9" s="8"/>
      <c r="AA9" s="7">
        <v>11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/>
      <c r="AJ9" s="36">
        <f t="shared" si="8"/>
        <v>11</v>
      </c>
      <c r="AK9" s="6">
        <v>12</v>
      </c>
      <c r="AL9" s="6">
        <f t="shared" si="9"/>
        <v>11</v>
      </c>
      <c r="AM9" s="6">
        <v>12</v>
      </c>
      <c r="AN9" s="6">
        <f t="shared" si="10"/>
        <v>11</v>
      </c>
      <c r="AO9" s="6">
        <v>12</v>
      </c>
      <c r="AQ9" s="6">
        <v>13320</v>
      </c>
      <c r="AS9" s="6">
        <v>12</v>
      </c>
      <c r="AT9" s="7" t="str">
        <v>Maddison Hill</v>
      </c>
    </row>
    <row r="10" spans="1:46" x14ac:dyDescent="0.2">
      <c r="A10" s="33" t="s">
        <v>193</v>
      </c>
      <c r="B10" s="26"/>
      <c r="C10" s="34">
        <v>75</v>
      </c>
      <c r="D10" s="7">
        <f t="shared" si="0"/>
        <v>17</v>
      </c>
      <c r="F10" s="90" t="s">
        <v>54</v>
      </c>
      <c r="G10" s="7" t="str">
        <f t="shared" si="1"/>
        <v/>
      </c>
      <c r="I10" s="30" t="s">
        <v>54</v>
      </c>
      <c r="J10" s="7" t="str">
        <f t="shared" si="2"/>
        <v/>
      </c>
      <c r="L10" s="90" t="s">
        <v>54</v>
      </c>
      <c r="M10" s="7" t="str">
        <f t="shared" si="3"/>
        <v/>
      </c>
      <c r="O10" s="102" t="s">
        <v>54</v>
      </c>
      <c r="P10" s="7" t="str">
        <f t="shared" si="4"/>
        <v/>
      </c>
      <c r="Q10" s="8"/>
      <c r="R10" s="34" t="s">
        <v>54</v>
      </c>
      <c r="S10" s="7" t="str">
        <f t="shared" si="5"/>
        <v/>
      </c>
      <c r="T10" s="8"/>
      <c r="U10" s="34">
        <v>64</v>
      </c>
      <c r="V10" s="7">
        <f t="shared" si="6"/>
        <v>18</v>
      </c>
      <c r="W10" s="8"/>
      <c r="X10" s="102" t="s">
        <v>54</v>
      </c>
      <c r="Y10" s="7" t="str">
        <f t="shared" si="7"/>
        <v/>
      </c>
      <c r="Z10" s="8"/>
      <c r="AA10" s="7">
        <v>17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18</v>
      </c>
      <c r="AH10" s="7">
        <v>0</v>
      </c>
      <c r="AI10" s="7"/>
      <c r="AJ10" s="36">
        <f t="shared" si="8"/>
        <v>35</v>
      </c>
      <c r="AK10" s="6">
        <v>10</v>
      </c>
      <c r="AL10" s="6">
        <f t="shared" si="9"/>
        <v>35</v>
      </c>
      <c r="AM10" s="6">
        <v>10</v>
      </c>
      <c r="AN10" s="6">
        <f t="shared" si="10"/>
        <v>35</v>
      </c>
      <c r="AO10" s="6">
        <v>10</v>
      </c>
      <c r="AQ10" s="6">
        <v>11100</v>
      </c>
      <c r="AS10" s="6">
        <v>10</v>
      </c>
      <c r="AT10" s="7" t="str">
        <v>Honor Johnson</v>
      </c>
    </row>
    <row r="11" spans="1:46" x14ac:dyDescent="0.2">
      <c r="A11" s="33" t="s">
        <v>194</v>
      </c>
      <c r="B11" s="26"/>
      <c r="C11" s="34" t="s">
        <v>54</v>
      </c>
      <c r="D11" s="7" t="str">
        <f t="shared" si="0"/>
        <v/>
      </c>
      <c r="F11" s="29" t="s">
        <v>54</v>
      </c>
      <c r="G11" s="7" t="str">
        <f t="shared" si="1"/>
        <v/>
      </c>
      <c r="I11" s="34" t="s">
        <v>54</v>
      </c>
      <c r="J11" s="7" t="str">
        <f t="shared" si="2"/>
        <v/>
      </c>
      <c r="L11" s="90" t="s">
        <v>54</v>
      </c>
      <c r="M11" s="7" t="str">
        <f t="shared" si="3"/>
        <v/>
      </c>
      <c r="O11" s="102" t="s">
        <v>54</v>
      </c>
      <c r="P11" s="7" t="str">
        <f t="shared" si="4"/>
        <v/>
      </c>
      <c r="Q11" s="8"/>
      <c r="R11" s="29" t="s">
        <v>54</v>
      </c>
      <c r="S11" s="7" t="str">
        <f t="shared" si="5"/>
        <v/>
      </c>
      <c r="T11" s="8"/>
      <c r="U11" s="102" t="s">
        <v>54</v>
      </c>
      <c r="V11" s="7" t="str">
        <f t="shared" si="6"/>
        <v/>
      </c>
      <c r="W11" s="8"/>
      <c r="X11" s="102" t="s">
        <v>54</v>
      </c>
      <c r="Y11" s="7" t="str">
        <f t="shared" si="7"/>
        <v/>
      </c>
      <c r="Z11" s="8"/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8"/>
        <v>0</v>
      </c>
      <c r="AK11" s="6">
        <v>0</v>
      </c>
      <c r="AL11" s="6">
        <f t="shared" si="9"/>
        <v>0</v>
      </c>
      <c r="AM11" s="6">
        <v>0</v>
      </c>
      <c r="AN11" s="6">
        <f t="shared" si="10"/>
        <v>0</v>
      </c>
      <c r="AO11" s="6">
        <v>0</v>
      </c>
      <c r="AQ11" s="6">
        <v>1000000</v>
      </c>
      <c r="AS11" s="6" t="str">
        <v/>
      </c>
      <c r="AT11" s="7" t="str">
        <v>Lilly-Mae Jones</v>
      </c>
    </row>
    <row r="12" spans="1:46" x14ac:dyDescent="0.2">
      <c r="A12" s="33" t="s">
        <v>195</v>
      </c>
      <c r="B12" s="26"/>
      <c r="C12" s="34" t="s">
        <v>54</v>
      </c>
      <c r="D12" s="7" t="str">
        <f t="shared" si="0"/>
        <v/>
      </c>
      <c r="F12" s="30" t="s">
        <v>54</v>
      </c>
      <c r="G12" s="7" t="str">
        <f t="shared" si="1"/>
        <v/>
      </c>
      <c r="I12" s="90" t="s">
        <v>54</v>
      </c>
      <c r="J12" s="7" t="str">
        <f t="shared" si="2"/>
        <v/>
      </c>
      <c r="L12" s="30" t="s">
        <v>54</v>
      </c>
      <c r="M12" s="7" t="str">
        <f t="shared" si="3"/>
        <v/>
      </c>
      <c r="O12" s="102" t="s">
        <v>54</v>
      </c>
      <c r="P12" s="7" t="str">
        <f t="shared" si="4"/>
        <v/>
      </c>
      <c r="Q12" s="8"/>
      <c r="R12" s="29" t="s">
        <v>54</v>
      </c>
      <c r="S12" s="7" t="str">
        <f t="shared" si="5"/>
        <v/>
      </c>
      <c r="T12" s="8"/>
      <c r="U12" s="102" t="s">
        <v>54</v>
      </c>
      <c r="V12" s="7" t="str">
        <f t="shared" si="6"/>
        <v/>
      </c>
      <c r="W12" s="8"/>
      <c r="X12" s="102" t="s">
        <v>54</v>
      </c>
      <c r="Y12" s="7" t="str">
        <f t="shared" si="7"/>
        <v/>
      </c>
      <c r="Z12" s="8"/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/>
      <c r="AJ12" s="36">
        <f t="shared" si="8"/>
        <v>0</v>
      </c>
      <c r="AK12" s="6">
        <v>0</v>
      </c>
      <c r="AL12" s="6">
        <f t="shared" si="9"/>
        <v>0</v>
      </c>
      <c r="AM12" s="6">
        <v>0</v>
      </c>
      <c r="AN12" s="6">
        <f t="shared" si="10"/>
        <v>0</v>
      </c>
      <c r="AO12" s="6">
        <v>0</v>
      </c>
      <c r="AQ12" s="6">
        <v>1000000</v>
      </c>
      <c r="AS12" s="6" t="str">
        <v/>
      </c>
      <c r="AT12" s="7" t="str">
        <v>Elizabeth Ashford</v>
      </c>
    </row>
    <row r="13" spans="1:46" ht="12" customHeight="1" x14ac:dyDescent="0.2">
      <c r="A13" s="27" t="s">
        <v>196</v>
      </c>
      <c r="B13" s="26"/>
      <c r="C13" s="34" t="s">
        <v>54</v>
      </c>
      <c r="D13" s="7" t="str">
        <f t="shared" si="0"/>
        <v/>
      </c>
      <c r="F13" s="90" t="s">
        <v>54</v>
      </c>
      <c r="G13" s="7" t="str">
        <f t="shared" si="1"/>
        <v/>
      </c>
      <c r="I13" s="90" t="s">
        <v>54</v>
      </c>
      <c r="J13" s="7" t="str">
        <f t="shared" si="2"/>
        <v/>
      </c>
      <c r="L13" s="30" t="s">
        <v>54</v>
      </c>
      <c r="M13" s="7" t="str">
        <f t="shared" si="3"/>
        <v/>
      </c>
      <c r="O13" s="102" t="s">
        <v>54</v>
      </c>
      <c r="P13" s="7" t="str">
        <f t="shared" si="4"/>
        <v/>
      </c>
      <c r="Q13" s="8"/>
      <c r="R13" s="29" t="s">
        <v>54</v>
      </c>
      <c r="S13" s="7" t="str">
        <f t="shared" si="5"/>
        <v/>
      </c>
      <c r="T13" s="8"/>
      <c r="U13" s="102" t="s">
        <v>54</v>
      </c>
      <c r="V13" s="7" t="str">
        <f t="shared" si="6"/>
        <v/>
      </c>
      <c r="W13" s="8"/>
      <c r="X13" s="102" t="s">
        <v>54</v>
      </c>
      <c r="Y13" s="7" t="str">
        <f t="shared" si="7"/>
        <v/>
      </c>
      <c r="Z13" s="8"/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/>
      <c r="AJ13" s="36">
        <f t="shared" si="8"/>
        <v>0</v>
      </c>
      <c r="AK13" s="6">
        <v>0</v>
      </c>
      <c r="AL13" s="6">
        <f t="shared" si="9"/>
        <v>0</v>
      </c>
      <c r="AM13" s="6">
        <v>0</v>
      </c>
      <c r="AN13" s="6">
        <f t="shared" si="10"/>
        <v>0</v>
      </c>
      <c r="AO13" s="6">
        <v>0</v>
      </c>
      <c r="AQ13" s="6">
        <v>1000000</v>
      </c>
      <c r="AS13" s="6" t="str">
        <v/>
      </c>
      <c r="AT13" s="7" t="str">
        <v>Monica Merritt</v>
      </c>
    </row>
    <row r="14" spans="1:46" x14ac:dyDescent="0.2">
      <c r="A14" s="33" t="s">
        <v>197</v>
      </c>
      <c r="B14" s="26"/>
      <c r="C14" s="34" t="s">
        <v>54</v>
      </c>
      <c r="D14" s="7" t="str">
        <f t="shared" si="0"/>
        <v/>
      </c>
      <c r="F14" s="90" t="s">
        <v>54</v>
      </c>
      <c r="G14" s="7" t="str">
        <f t="shared" si="1"/>
        <v/>
      </c>
      <c r="I14" s="34" t="s">
        <v>54</v>
      </c>
      <c r="J14" s="7" t="str">
        <f t="shared" si="2"/>
        <v/>
      </c>
      <c r="L14" s="34" t="s">
        <v>54</v>
      </c>
      <c r="M14" s="7" t="str">
        <f t="shared" si="3"/>
        <v/>
      </c>
      <c r="O14" s="102" t="s">
        <v>54</v>
      </c>
      <c r="P14" s="7" t="str">
        <f t="shared" si="4"/>
        <v/>
      </c>
      <c r="Q14" s="8"/>
      <c r="R14" s="29" t="s">
        <v>54</v>
      </c>
      <c r="S14" s="7" t="str">
        <f t="shared" si="5"/>
        <v/>
      </c>
      <c r="T14" s="8"/>
      <c r="U14" s="102" t="s">
        <v>54</v>
      </c>
      <c r="V14" s="7" t="str">
        <f t="shared" si="6"/>
        <v/>
      </c>
      <c r="W14" s="8"/>
      <c r="X14" s="102" t="s">
        <v>54</v>
      </c>
      <c r="Y14" s="7" t="str">
        <f t="shared" si="7"/>
        <v/>
      </c>
      <c r="Z14" s="8"/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/>
      <c r="AJ14" s="36">
        <f t="shared" si="8"/>
        <v>0</v>
      </c>
      <c r="AK14" s="6">
        <v>0</v>
      </c>
      <c r="AL14" s="6">
        <f t="shared" si="9"/>
        <v>0</v>
      </c>
      <c r="AM14" s="6">
        <v>0</v>
      </c>
      <c r="AN14" s="6">
        <f t="shared" si="10"/>
        <v>0</v>
      </c>
      <c r="AO14" s="6">
        <v>0</v>
      </c>
      <c r="AQ14" s="6">
        <v>1000000</v>
      </c>
      <c r="AS14" s="6" t="str">
        <v/>
      </c>
      <c r="AT14" s="7" t="str">
        <v>Chloe Northover</v>
      </c>
    </row>
    <row r="15" spans="1:46" x14ac:dyDescent="0.2">
      <c r="A15" s="27" t="s">
        <v>198</v>
      </c>
      <c r="B15" s="26"/>
      <c r="C15" s="34">
        <v>78</v>
      </c>
      <c r="D15" s="7">
        <f t="shared" si="0"/>
        <v>14</v>
      </c>
      <c r="F15" s="90" t="s">
        <v>54</v>
      </c>
      <c r="G15" s="7" t="str">
        <f t="shared" si="1"/>
        <v/>
      </c>
      <c r="I15" s="30">
        <v>80</v>
      </c>
      <c r="J15" s="7">
        <f t="shared" si="2"/>
        <v>18</v>
      </c>
      <c r="L15" s="30" t="s">
        <v>54</v>
      </c>
      <c r="M15" s="7" t="str">
        <f t="shared" si="3"/>
        <v/>
      </c>
      <c r="O15" s="102" t="s">
        <v>54</v>
      </c>
      <c r="P15" s="7" t="str">
        <f t="shared" si="4"/>
        <v/>
      </c>
      <c r="Q15" s="8"/>
      <c r="R15" s="29" t="s">
        <v>54</v>
      </c>
      <c r="S15" s="7" t="str">
        <f t="shared" si="5"/>
        <v/>
      </c>
      <c r="T15" s="8"/>
      <c r="U15" s="34">
        <v>63</v>
      </c>
      <c r="V15" s="7">
        <f t="shared" si="6"/>
        <v>19</v>
      </c>
      <c r="W15" s="8"/>
      <c r="X15" s="29">
        <v>78</v>
      </c>
      <c r="Y15" s="7">
        <f t="shared" si="7"/>
        <v>17</v>
      </c>
      <c r="Z15" s="8"/>
      <c r="AA15" s="7">
        <v>14</v>
      </c>
      <c r="AB15" s="7">
        <v>0</v>
      </c>
      <c r="AC15" s="7">
        <v>18</v>
      </c>
      <c r="AD15" s="7">
        <v>0</v>
      </c>
      <c r="AE15" s="7">
        <v>0</v>
      </c>
      <c r="AF15" s="7">
        <v>0</v>
      </c>
      <c r="AG15" s="7">
        <v>19</v>
      </c>
      <c r="AH15" s="7">
        <v>17</v>
      </c>
      <c r="AI15" s="7"/>
      <c r="AJ15" s="36">
        <f t="shared" si="8"/>
        <v>68</v>
      </c>
      <c r="AK15" s="6">
        <v>6</v>
      </c>
      <c r="AL15" s="6">
        <f t="shared" si="9"/>
        <v>68</v>
      </c>
      <c r="AM15" s="6">
        <v>6</v>
      </c>
      <c r="AN15" s="6">
        <f t="shared" si="10"/>
        <v>68</v>
      </c>
      <c r="AO15" s="6">
        <v>6</v>
      </c>
      <c r="AQ15" s="6">
        <v>6660</v>
      </c>
      <c r="AS15" s="6">
        <v>6</v>
      </c>
      <c r="AT15" s="7" t="str">
        <v>Millie Orr</v>
      </c>
    </row>
    <row r="16" spans="1:46" x14ac:dyDescent="0.2">
      <c r="A16" s="27" t="s">
        <v>199</v>
      </c>
      <c r="B16" s="26"/>
      <c r="C16" s="34">
        <v>93</v>
      </c>
      <c r="D16" s="7">
        <f t="shared" si="0"/>
        <v>10</v>
      </c>
      <c r="F16" s="34" t="s">
        <v>54</v>
      </c>
      <c r="G16" s="7" t="str">
        <f t="shared" si="1"/>
        <v/>
      </c>
      <c r="I16" s="30" t="s">
        <v>54</v>
      </c>
      <c r="J16" s="7" t="str">
        <f t="shared" si="2"/>
        <v/>
      </c>
      <c r="L16" s="30" t="s">
        <v>54</v>
      </c>
      <c r="M16" s="7" t="str">
        <f t="shared" si="3"/>
        <v/>
      </c>
      <c r="O16" s="102" t="s">
        <v>54</v>
      </c>
      <c r="P16" s="7" t="str">
        <f t="shared" si="4"/>
        <v/>
      </c>
      <c r="Q16" s="8"/>
      <c r="R16" s="29">
        <v>85</v>
      </c>
      <c r="S16" s="7">
        <f t="shared" si="5"/>
        <v>15</v>
      </c>
      <c r="T16" s="8"/>
      <c r="U16" s="34">
        <v>69</v>
      </c>
      <c r="V16" s="7">
        <f t="shared" si="6"/>
        <v>12</v>
      </c>
      <c r="W16" s="8"/>
      <c r="X16" s="102" t="s">
        <v>54</v>
      </c>
      <c r="Y16" s="7" t="str">
        <f t="shared" si="7"/>
        <v/>
      </c>
      <c r="Z16" s="8"/>
      <c r="AA16" s="7">
        <v>10</v>
      </c>
      <c r="AB16" s="7">
        <v>0</v>
      </c>
      <c r="AC16" s="7">
        <v>0</v>
      </c>
      <c r="AD16" s="7">
        <v>0</v>
      </c>
      <c r="AE16" s="7">
        <v>0</v>
      </c>
      <c r="AF16" s="7">
        <v>15</v>
      </c>
      <c r="AG16" s="7">
        <v>12</v>
      </c>
      <c r="AH16" s="7">
        <v>0</v>
      </c>
      <c r="AI16" s="7"/>
      <c r="AJ16" s="36">
        <f t="shared" si="8"/>
        <v>37</v>
      </c>
      <c r="AK16" s="6">
        <v>9</v>
      </c>
      <c r="AL16" s="6">
        <f t="shared" si="9"/>
        <v>37</v>
      </c>
      <c r="AM16" s="6">
        <v>9</v>
      </c>
      <c r="AN16" s="6">
        <f t="shared" si="10"/>
        <v>37</v>
      </c>
      <c r="AO16" s="6">
        <v>9</v>
      </c>
      <c r="AQ16" s="6">
        <v>9990</v>
      </c>
      <c r="AS16" s="6">
        <v>9</v>
      </c>
      <c r="AT16" s="7" t="str">
        <v>Elle Read</v>
      </c>
    </row>
    <row r="17" spans="1:46" x14ac:dyDescent="0.2">
      <c r="A17" s="27" t="s">
        <v>190</v>
      </c>
      <c r="C17" s="34">
        <v>72</v>
      </c>
      <c r="D17" s="7">
        <f t="shared" si="0"/>
        <v>20</v>
      </c>
      <c r="F17" s="90">
        <v>91</v>
      </c>
      <c r="G17" s="7">
        <f t="shared" si="1"/>
        <v>19</v>
      </c>
      <c r="I17" s="34">
        <v>85</v>
      </c>
      <c r="J17" s="7">
        <f t="shared" si="2"/>
        <v>17</v>
      </c>
      <c r="L17" s="29">
        <v>74</v>
      </c>
      <c r="M17" s="7">
        <f t="shared" si="3"/>
        <v>20</v>
      </c>
      <c r="O17" s="34">
        <v>83</v>
      </c>
      <c r="P17" s="7">
        <f t="shared" si="4"/>
        <v>20</v>
      </c>
      <c r="Q17" s="8"/>
      <c r="R17" s="29">
        <v>89</v>
      </c>
      <c r="S17" s="7">
        <f t="shared" si="5"/>
        <v>13</v>
      </c>
      <c r="T17" s="8"/>
      <c r="U17" s="34">
        <v>65</v>
      </c>
      <c r="V17" s="7">
        <f t="shared" si="6"/>
        <v>15</v>
      </c>
      <c r="W17" s="8"/>
      <c r="X17" s="29">
        <v>68</v>
      </c>
      <c r="Y17" s="7">
        <f t="shared" si="7"/>
        <v>20</v>
      </c>
      <c r="Z17" s="8"/>
      <c r="AA17" s="7">
        <v>20</v>
      </c>
      <c r="AB17" s="7">
        <v>19</v>
      </c>
      <c r="AC17" s="7">
        <v>17</v>
      </c>
      <c r="AD17" s="7">
        <v>20</v>
      </c>
      <c r="AE17" s="7">
        <v>20</v>
      </c>
      <c r="AF17" s="7">
        <v>13</v>
      </c>
      <c r="AG17" s="7">
        <v>15</v>
      </c>
      <c r="AH17" s="7">
        <v>20</v>
      </c>
      <c r="AI17" s="7"/>
      <c r="AJ17" s="36">
        <f t="shared" si="8"/>
        <v>80</v>
      </c>
      <c r="AK17" s="6">
        <v>1</v>
      </c>
      <c r="AL17" s="6">
        <f t="shared" si="9"/>
        <v>99</v>
      </c>
      <c r="AM17" s="6">
        <v>1</v>
      </c>
      <c r="AN17" s="6">
        <f t="shared" si="10"/>
        <v>116</v>
      </c>
      <c r="AO17" s="6">
        <v>1</v>
      </c>
      <c r="AQ17" s="6">
        <v>1110</v>
      </c>
      <c r="AS17" s="6">
        <v>1</v>
      </c>
      <c r="AT17" s="7" t="str">
        <v>Funky Diamond</v>
      </c>
    </row>
    <row r="18" spans="1:46" x14ac:dyDescent="0.2">
      <c r="A18" s="33" t="s">
        <v>201</v>
      </c>
      <c r="B18" s="26"/>
      <c r="C18" s="34" t="s">
        <v>54</v>
      </c>
      <c r="D18" s="7" t="str">
        <f t="shared" si="0"/>
        <v/>
      </c>
      <c r="F18" s="34" t="s">
        <v>54</v>
      </c>
      <c r="G18" s="7" t="str">
        <f t="shared" si="1"/>
        <v/>
      </c>
      <c r="I18" s="30" t="s">
        <v>54</v>
      </c>
      <c r="J18" s="7" t="str">
        <f t="shared" si="2"/>
        <v/>
      </c>
      <c r="L18" s="90">
        <v>75</v>
      </c>
      <c r="M18" s="7">
        <f t="shared" si="3"/>
        <v>19</v>
      </c>
      <c r="O18" s="34">
        <v>88</v>
      </c>
      <c r="P18" s="7">
        <f t="shared" si="4"/>
        <v>19</v>
      </c>
      <c r="Q18" s="8"/>
      <c r="R18" s="29">
        <v>77</v>
      </c>
      <c r="S18" s="7">
        <f t="shared" si="5"/>
        <v>18</v>
      </c>
      <c r="T18" s="8"/>
      <c r="U18" s="34">
        <v>64</v>
      </c>
      <c r="V18" s="7">
        <f t="shared" si="6"/>
        <v>18</v>
      </c>
      <c r="W18" s="8"/>
      <c r="X18" s="29">
        <v>94</v>
      </c>
      <c r="Y18" s="7">
        <f t="shared" si="7"/>
        <v>13</v>
      </c>
      <c r="Z18" s="8"/>
      <c r="AA18" s="7">
        <v>0</v>
      </c>
      <c r="AB18" s="7">
        <v>0</v>
      </c>
      <c r="AC18" s="7">
        <v>0</v>
      </c>
      <c r="AD18" s="7">
        <v>19</v>
      </c>
      <c r="AE18" s="7">
        <v>19</v>
      </c>
      <c r="AF18" s="7">
        <v>18</v>
      </c>
      <c r="AG18" s="7">
        <v>18</v>
      </c>
      <c r="AH18" s="7">
        <v>13</v>
      </c>
      <c r="AI18" s="7"/>
      <c r="AJ18" s="36">
        <f t="shared" si="8"/>
        <v>74</v>
      </c>
      <c r="AK18" s="6">
        <v>3</v>
      </c>
      <c r="AL18" s="6">
        <f t="shared" si="9"/>
        <v>87</v>
      </c>
      <c r="AM18" s="6">
        <v>4</v>
      </c>
      <c r="AN18" s="6">
        <f t="shared" si="10"/>
        <v>87</v>
      </c>
      <c r="AO18" s="6">
        <v>4</v>
      </c>
      <c r="AQ18" s="6">
        <v>3440</v>
      </c>
      <c r="AS18" s="6">
        <v>3</v>
      </c>
      <c r="AT18" s="7" t="str">
        <v>Katie Hampton-Rumford</v>
      </c>
    </row>
    <row r="19" spans="1:46" x14ac:dyDescent="0.2">
      <c r="A19" s="33" t="s">
        <v>202</v>
      </c>
      <c r="B19" s="26"/>
      <c r="C19" s="34">
        <v>75</v>
      </c>
      <c r="D19" s="7">
        <f t="shared" si="0"/>
        <v>17</v>
      </c>
      <c r="F19" s="34" t="s">
        <v>54</v>
      </c>
      <c r="G19" s="7" t="str">
        <f t="shared" si="1"/>
        <v/>
      </c>
      <c r="I19" s="34" t="s">
        <v>54</v>
      </c>
      <c r="J19" s="7" t="str">
        <f t="shared" si="2"/>
        <v/>
      </c>
      <c r="L19" s="34" t="s">
        <v>54</v>
      </c>
      <c r="M19" s="7" t="str">
        <f t="shared" si="3"/>
        <v/>
      </c>
      <c r="O19" s="102" t="s">
        <v>54</v>
      </c>
      <c r="P19" s="7" t="str">
        <f t="shared" si="4"/>
        <v/>
      </c>
      <c r="Q19" s="8"/>
      <c r="R19" s="29">
        <v>75</v>
      </c>
      <c r="S19" s="7">
        <f t="shared" si="5"/>
        <v>20</v>
      </c>
      <c r="T19" s="8"/>
      <c r="U19" s="34">
        <v>67</v>
      </c>
      <c r="V19" s="7">
        <f t="shared" si="6"/>
        <v>14</v>
      </c>
      <c r="W19" s="8"/>
      <c r="X19" s="29">
        <v>86</v>
      </c>
      <c r="Y19" s="7">
        <f t="shared" si="7"/>
        <v>14</v>
      </c>
      <c r="Z19" s="8"/>
      <c r="AA19" s="7">
        <v>17</v>
      </c>
      <c r="AB19" s="7">
        <v>0</v>
      </c>
      <c r="AC19" s="7">
        <v>0</v>
      </c>
      <c r="AD19" s="7">
        <v>0</v>
      </c>
      <c r="AE19" s="7">
        <v>0</v>
      </c>
      <c r="AF19" s="7">
        <v>20</v>
      </c>
      <c r="AG19" s="7">
        <v>14</v>
      </c>
      <c r="AH19" s="7">
        <v>14</v>
      </c>
      <c r="AI19" s="7"/>
      <c r="AJ19" s="36">
        <f t="shared" si="8"/>
        <v>65</v>
      </c>
      <c r="AK19" s="6">
        <v>8</v>
      </c>
      <c r="AL19" s="6">
        <f t="shared" si="9"/>
        <v>65</v>
      </c>
      <c r="AM19" s="6">
        <v>8</v>
      </c>
      <c r="AN19" s="6">
        <f t="shared" si="10"/>
        <v>65</v>
      </c>
      <c r="AO19" s="6">
        <v>8</v>
      </c>
      <c r="AQ19" s="6">
        <v>8880</v>
      </c>
      <c r="AS19" s="6">
        <v>8</v>
      </c>
      <c r="AT19" s="7" t="str">
        <v>Jessica Stainer</v>
      </c>
    </row>
    <row r="20" spans="1:46" x14ac:dyDescent="0.2">
      <c r="A20" s="27" t="s">
        <v>203</v>
      </c>
      <c r="B20" s="26"/>
      <c r="C20" s="34">
        <v>80</v>
      </c>
      <c r="D20" s="7">
        <f t="shared" si="0"/>
        <v>13</v>
      </c>
      <c r="F20" s="34" t="s">
        <v>54</v>
      </c>
      <c r="G20" s="7" t="str">
        <f t="shared" si="1"/>
        <v/>
      </c>
      <c r="I20" s="34" t="s">
        <v>54</v>
      </c>
      <c r="J20" s="7" t="str">
        <f t="shared" si="2"/>
        <v/>
      </c>
      <c r="L20" s="34" t="s">
        <v>54</v>
      </c>
      <c r="M20" s="7" t="str">
        <f t="shared" si="3"/>
        <v/>
      </c>
      <c r="O20" s="102" t="s">
        <v>54</v>
      </c>
      <c r="P20" s="7" t="str">
        <f t="shared" si="4"/>
        <v/>
      </c>
      <c r="Q20" s="8"/>
      <c r="R20" s="34">
        <v>85</v>
      </c>
      <c r="S20" s="7">
        <f t="shared" si="5"/>
        <v>15</v>
      </c>
      <c r="T20" s="8"/>
      <c r="U20" s="34">
        <v>60</v>
      </c>
      <c r="V20" s="7">
        <f t="shared" si="6"/>
        <v>20</v>
      </c>
      <c r="W20" s="8"/>
      <c r="X20" s="29">
        <v>70</v>
      </c>
      <c r="Y20" s="7">
        <f t="shared" si="7"/>
        <v>19</v>
      </c>
      <c r="Z20" s="8"/>
      <c r="AA20" s="7">
        <v>13</v>
      </c>
      <c r="AB20" s="7">
        <v>0</v>
      </c>
      <c r="AC20" s="7">
        <v>0</v>
      </c>
      <c r="AD20" s="7">
        <v>0</v>
      </c>
      <c r="AE20" s="7">
        <v>0</v>
      </c>
      <c r="AF20" s="7">
        <v>15</v>
      </c>
      <c r="AG20" s="7">
        <v>20</v>
      </c>
      <c r="AH20" s="7">
        <v>19</v>
      </c>
      <c r="AI20" s="7"/>
      <c r="AJ20" s="36">
        <f t="shared" si="8"/>
        <v>67</v>
      </c>
      <c r="AK20" s="6">
        <v>7</v>
      </c>
      <c r="AL20" s="6">
        <f t="shared" si="9"/>
        <v>67</v>
      </c>
      <c r="AM20" s="6">
        <v>7</v>
      </c>
      <c r="AN20" s="6">
        <f t="shared" si="10"/>
        <v>67</v>
      </c>
      <c r="AO20" s="6">
        <v>7</v>
      </c>
      <c r="AQ20" s="6">
        <v>7770</v>
      </c>
      <c r="AS20" s="6">
        <v>7</v>
      </c>
      <c r="AT20" s="7" t="str">
        <v>Natalie Stainer</v>
      </c>
    </row>
    <row r="21" spans="1:46" x14ac:dyDescent="0.2">
      <c r="A21" s="27" t="s">
        <v>204</v>
      </c>
      <c r="B21" s="26"/>
      <c r="C21" s="34">
        <v>74</v>
      </c>
      <c r="D21" s="7">
        <f t="shared" si="0"/>
        <v>18</v>
      </c>
      <c r="F21" s="34">
        <v>72</v>
      </c>
      <c r="G21" s="7">
        <f t="shared" si="1"/>
        <v>20</v>
      </c>
      <c r="I21" s="34">
        <v>69</v>
      </c>
      <c r="J21" s="7">
        <f t="shared" si="2"/>
        <v>19</v>
      </c>
      <c r="L21" s="34" t="s">
        <v>54</v>
      </c>
      <c r="M21" s="7" t="str">
        <f t="shared" si="3"/>
        <v/>
      </c>
      <c r="O21" s="102" t="s">
        <v>54</v>
      </c>
      <c r="P21" s="7" t="str">
        <f t="shared" si="4"/>
        <v/>
      </c>
      <c r="Q21" s="8"/>
      <c r="R21" s="34">
        <v>82</v>
      </c>
      <c r="S21" s="7">
        <f t="shared" si="5"/>
        <v>16</v>
      </c>
      <c r="T21" s="8"/>
      <c r="U21" s="102" t="s">
        <v>54</v>
      </c>
      <c r="V21" s="7" t="str">
        <f t="shared" si="6"/>
        <v/>
      </c>
      <c r="W21" s="8"/>
      <c r="X21" s="34">
        <v>81</v>
      </c>
      <c r="Y21" s="7">
        <f t="shared" si="7"/>
        <v>15</v>
      </c>
      <c r="Z21" s="8"/>
      <c r="AA21" s="7">
        <v>18</v>
      </c>
      <c r="AB21" s="7">
        <v>20</v>
      </c>
      <c r="AC21" s="7">
        <v>19</v>
      </c>
      <c r="AD21" s="7">
        <v>0</v>
      </c>
      <c r="AE21" s="7">
        <v>0</v>
      </c>
      <c r="AF21" s="7">
        <v>16</v>
      </c>
      <c r="AG21" s="7">
        <v>0</v>
      </c>
      <c r="AH21" s="7">
        <v>15</v>
      </c>
      <c r="AI21" s="7"/>
      <c r="AJ21" s="36">
        <f t="shared" si="8"/>
        <v>73</v>
      </c>
      <c r="AK21" s="6">
        <v>4</v>
      </c>
      <c r="AL21" s="6">
        <f t="shared" si="9"/>
        <v>88</v>
      </c>
      <c r="AM21" s="6">
        <v>3</v>
      </c>
      <c r="AN21" s="6">
        <f t="shared" si="10"/>
        <v>88</v>
      </c>
      <c r="AO21" s="6">
        <v>3</v>
      </c>
      <c r="AQ21" s="6">
        <v>4330</v>
      </c>
      <c r="AS21" s="6">
        <v>4</v>
      </c>
      <c r="AT21" s="7" t="str">
        <v>Imogen Stratman</v>
      </c>
    </row>
    <row r="22" spans="1:46" x14ac:dyDescent="0.2">
      <c r="A22" s="37" t="s">
        <v>227</v>
      </c>
      <c r="C22" s="34">
        <v>75</v>
      </c>
      <c r="D22" s="7">
        <f t="shared" si="0"/>
        <v>17</v>
      </c>
      <c r="F22" s="90" t="s">
        <v>54</v>
      </c>
      <c r="G22" s="7" t="str">
        <f t="shared" si="1"/>
        <v/>
      </c>
      <c r="I22" s="90" t="s">
        <v>54</v>
      </c>
      <c r="J22" s="7" t="str">
        <f t="shared" si="2"/>
        <v/>
      </c>
      <c r="L22" s="30" t="s">
        <v>54</v>
      </c>
      <c r="M22" s="7" t="str">
        <f t="shared" si="3"/>
        <v/>
      </c>
      <c r="O22" s="102" t="s">
        <v>54</v>
      </c>
      <c r="P22" s="7" t="str">
        <f t="shared" si="4"/>
        <v/>
      </c>
      <c r="Q22" s="8"/>
      <c r="R22" s="29" t="s">
        <v>54</v>
      </c>
      <c r="S22" s="7" t="str">
        <f t="shared" si="5"/>
        <v/>
      </c>
      <c r="T22" s="8"/>
      <c r="U22" s="102" t="s">
        <v>54</v>
      </c>
      <c r="V22" s="7" t="str">
        <f t="shared" si="6"/>
        <v/>
      </c>
      <c r="W22" s="8"/>
      <c r="X22" s="102" t="s">
        <v>54</v>
      </c>
      <c r="Y22" s="7" t="str">
        <f t="shared" si="7"/>
        <v/>
      </c>
      <c r="Z22" s="8"/>
      <c r="AA22" s="7">
        <v>17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17</v>
      </c>
      <c r="AK22" s="6">
        <v>11</v>
      </c>
      <c r="AL22" s="6">
        <f t="shared" si="9"/>
        <v>17</v>
      </c>
      <c r="AM22" s="6">
        <v>11</v>
      </c>
      <c r="AN22" s="6">
        <f t="shared" si="10"/>
        <v>17</v>
      </c>
      <c r="AO22" s="6">
        <v>11</v>
      </c>
      <c r="AQ22" s="6">
        <v>12210</v>
      </c>
      <c r="AS22" s="6">
        <v>11</v>
      </c>
      <c r="AT22" s="7" t="str">
        <v>Connie Evans</v>
      </c>
    </row>
    <row r="23" spans="1:46" x14ac:dyDescent="0.2">
      <c r="A23" s="27"/>
      <c r="C23" s="34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34"/>
      <c r="P23" s="7" t="str">
        <f t="shared" si="4"/>
        <v/>
      </c>
      <c r="R23" s="29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34"/>
      <c r="M24" s="7" t="str">
        <f t="shared" si="3"/>
        <v/>
      </c>
      <c r="O24" s="34"/>
      <c r="P24" s="7" t="str">
        <f t="shared" si="4"/>
        <v/>
      </c>
      <c r="R24" s="34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7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34"/>
      <c r="M25" s="7" t="str">
        <f t="shared" si="3"/>
        <v/>
      </c>
      <c r="O25" s="34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30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30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  <row r="52" spans="1:46" x14ac:dyDescent="0.2">
      <c r="AJ52" s="36">
        <f t="shared" si="8"/>
        <v>0</v>
      </c>
    </row>
    <row r="53" spans="1:46" x14ac:dyDescent="0.2">
      <c r="AJ53" s="36">
        <f t="shared" si="8"/>
        <v>0</v>
      </c>
    </row>
    <row r="54" spans="1:46" x14ac:dyDescent="0.2">
      <c r="AJ54" s="36">
        <f t="shared" si="8"/>
        <v>0</v>
      </c>
    </row>
    <row r="55" spans="1:46" x14ac:dyDescent="0.2">
      <c r="AJ55" s="36">
        <f t="shared" si="8"/>
        <v>0</v>
      </c>
    </row>
    <row r="56" spans="1:46" x14ac:dyDescent="0.2">
      <c r="AJ56" s="36">
        <f t="shared" si="8"/>
        <v>0</v>
      </c>
    </row>
    <row r="57" spans="1:46" x14ac:dyDescent="0.2">
      <c r="AJ57" s="36">
        <f t="shared" si="8"/>
        <v>0</v>
      </c>
    </row>
    <row r="58" spans="1:46" x14ac:dyDescent="0.2">
      <c r="AJ58" s="36">
        <f t="shared" si="8"/>
        <v>0</v>
      </c>
    </row>
    <row r="59" spans="1:46" x14ac:dyDescent="0.2">
      <c r="AJ59" s="36">
        <f t="shared" si="8"/>
        <v>0</v>
      </c>
    </row>
    <row r="60" spans="1:46" x14ac:dyDescent="0.2">
      <c r="AJ60" s="36">
        <f t="shared" si="8"/>
        <v>0</v>
      </c>
    </row>
  </sheetData>
  <sheetProtection sheet="1" objects="1" scenarios="1" selectLockedCells="1"/>
  <mergeCells count="8">
    <mergeCell ref="O3:P3"/>
    <mergeCell ref="X3:Y3"/>
    <mergeCell ref="C3:D3"/>
    <mergeCell ref="F3:G3"/>
    <mergeCell ref="I3:J3"/>
    <mergeCell ref="L3:M3"/>
    <mergeCell ref="R3:S3"/>
    <mergeCell ref="U3:V3"/>
  </mergeCells>
  <phoneticPr fontId="38" type="noConversion"/>
  <conditionalFormatting sqref="E3 H3:H4 K3:K4 N3:N4 Q3:Q4 T3:T4 W3:W4 Z3 AA1:AI65349 AT1:AT2 J1:K2 M1:N2 P1:Q2 S1:T2 V1:W2 Y1:Z2 G1:H2 D1:E2 D4:E65349 G5:H65349 J5:K65349 M5:N65349 P5:Q65349 S5:T65349 V5:W65349 Y4:Z65349 C32:C33 AT4:AT65349">
    <cfRule type="cellIs" dxfId="158" priority="1" stopIfTrue="1" operator="equal">
      <formula>18</formula>
    </cfRule>
    <cfRule type="cellIs" dxfId="157" priority="2" stopIfTrue="1" operator="equal">
      <formula>19</formula>
    </cfRule>
    <cfRule type="cellIs" dxfId="156" priority="3" stopIfTrue="1" operator="equal">
      <formula>20</formula>
    </cfRule>
  </conditionalFormatting>
  <conditionalFormatting sqref="G4">
    <cfRule type="cellIs" dxfId="155" priority="4" stopIfTrue="1" operator="equal">
      <formula>18</formula>
    </cfRule>
    <cfRule type="cellIs" dxfId="154" priority="5" stopIfTrue="1" operator="equal">
      <formula>19</formula>
    </cfRule>
    <cfRule type="cellIs" dxfId="153" priority="6" stopIfTrue="1" operator="equal">
      <formula>20</formula>
    </cfRule>
  </conditionalFormatting>
  <conditionalFormatting sqref="J4">
    <cfRule type="cellIs" dxfId="152" priority="7" stopIfTrue="1" operator="equal">
      <formula>18</formula>
    </cfRule>
    <cfRule type="cellIs" dxfId="151" priority="8" stopIfTrue="1" operator="equal">
      <formula>19</formula>
    </cfRule>
    <cfRule type="cellIs" dxfId="150" priority="9" stopIfTrue="1" operator="equal">
      <formula>20</formula>
    </cfRule>
  </conditionalFormatting>
  <conditionalFormatting sqref="M4">
    <cfRule type="cellIs" dxfId="149" priority="10" stopIfTrue="1" operator="equal">
      <formula>18</formula>
    </cfRule>
    <cfRule type="cellIs" dxfId="148" priority="11" stopIfTrue="1" operator="equal">
      <formula>19</formula>
    </cfRule>
    <cfRule type="cellIs" dxfId="147" priority="12" stopIfTrue="1" operator="equal">
      <formula>20</formula>
    </cfRule>
  </conditionalFormatting>
  <conditionalFormatting sqref="P4">
    <cfRule type="cellIs" dxfId="146" priority="13" stopIfTrue="1" operator="equal">
      <formula>18</formula>
    </cfRule>
    <cfRule type="cellIs" dxfId="145" priority="14" stopIfTrue="1" operator="equal">
      <formula>19</formula>
    </cfRule>
    <cfRule type="cellIs" dxfId="144" priority="15" stopIfTrue="1" operator="equal">
      <formula>20</formula>
    </cfRule>
  </conditionalFormatting>
  <conditionalFormatting sqref="S4">
    <cfRule type="cellIs" dxfId="143" priority="16" stopIfTrue="1" operator="equal">
      <formula>18</formula>
    </cfRule>
    <cfRule type="cellIs" dxfId="142" priority="17" stopIfTrue="1" operator="equal">
      <formula>19</formula>
    </cfRule>
    <cfRule type="cellIs" dxfId="141" priority="18" stopIfTrue="1" operator="equal">
      <formula>20</formula>
    </cfRule>
  </conditionalFormatting>
  <conditionalFormatting sqref="V4">
    <cfRule type="cellIs" dxfId="140" priority="19" stopIfTrue="1" operator="equal">
      <formula>18</formula>
    </cfRule>
    <cfRule type="cellIs" dxfId="139" priority="20" stopIfTrue="1" operator="equal">
      <formula>19</formula>
    </cfRule>
    <cfRule type="cellIs" dxfId="138" priority="21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0D2A-2B56-1D42-A925-1121F6FA07FC}">
  <sheetPr codeName="Sheet4">
    <pageSetUpPr autoPageBreaks="0"/>
  </sheetPr>
  <dimension ref="A1:AU51"/>
  <sheetViews>
    <sheetView zoomScaleNormal="100" workbookViewId="0">
      <selection activeCell="X26" sqref="X26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Boys 8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4" t="str">
        <f>Leaderboards!D27</f>
        <v>Isle of Purbeck</v>
      </c>
      <c r="D3" s="135"/>
      <c r="E3" s="19"/>
      <c r="F3" s="134" t="str">
        <f>Leaderboards!D28</f>
        <v>Wessex</v>
      </c>
      <c r="G3" s="135"/>
      <c r="H3" s="19"/>
      <c r="I3" s="134" t="str">
        <f>Leaderboards!D29</f>
        <v>Stur Marshall</v>
      </c>
      <c r="J3" s="135"/>
      <c r="K3" s="19"/>
      <c r="L3" s="134" t="str">
        <f>Leaderboards!D30</f>
        <v>Highcliffe Castle</v>
      </c>
      <c r="M3" s="135"/>
      <c r="N3" s="19"/>
      <c r="O3" s="134" t="str">
        <f>Leaderboards!D31</f>
        <v>Ferndown Forest</v>
      </c>
      <c r="P3" s="135"/>
      <c r="Q3" s="19"/>
      <c r="R3" s="134" t="str">
        <f>Leaderboards!D32</f>
        <v>Crane Valley</v>
      </c>
      <c r="S3" s="135"/>
      <c r="T3" s="19"/>
      <c r="U3" s="134" t="str">
        <f>Leaderboards!D33</f>
        <v>Canford School</v>
      </c>
      <c r="V3" s="135"/>
      <c r="W3" s="19"/>
      <c r="X3" s="134" t="str">
        <f>Leaderboards!D34</f>
        <v>Stur Marshall</v>
      </c>
      <c r="Y3" s="13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103" t="s">
        <v>14</v>
      </c>
      <c r="AK3" s="103" t="s">
        <v>15</v>
      </c>
      <c r="AL3" s="103" t="s">
        <v>16</v>
      </c>
      <c r="AM3" s="103" t="s">
        <v>15</v>
      </c>
      <c r="AN3" s="103" t="s">
        <v>17</v>
      </c>
      <c r="AO3" s="103" t="s">
        <v>15</v>
      </c>
      <c r="AP3" s="103"/>
      <c r="AQ3" s="103" t="s">
        <v>18</v>
      </c>
      <c r="AR3" s="103"/>
      <c r="AS3" s="103" t="s">
        <v>19</v>
      </c>
      <c r="AT3" s="35"/>
      <c r="AU3" s="103"/>
    </row>
    <row r="4" spans="1:47" ht="14.25" x14ac:dyDescent="0.2">
      <c r="A4" s="20"/>
      <c r="B4" s="21"/>
      <c r="C4" s="22" t="str">
        <f>Leaderboards!E39</f>
        <v>Gross</v>
      </c>
      <c r="D4" s="23" t="s">
        <v>21</v>
      </c>
      <c r="E4" s="24"/>
      <c r="F4" s="22" t="str">
        <f>$C$4</f>
        <v>Gross</v>
      </c>
      <c r="G4" s="23" t="s">
        <v>21</v>
      </c>
      <c r="H4" s="24"/>
      <c r="I4" s="22" t="str">
        <f>$C$4</f>
        <v>Gross</v>
      </c>
      <c r="J4" s="23" t="s">
        <v>21</v>
      </c>
      <c r="K4" s="24"/>
      <c r="L4" s="22" t="str">
        <f>$C$4</f>
        <v>Gross</v>
      </c>
      <c r="M4" s="23" t="s">
        <v>21</v>
      </c>
      <c r="N4" s="24"/>
      <c r="O4" s="22" t="str">
        <f>$C$4</f>
        <v>Gross</v>
      </c>
      <c r="P4" s="23" t="s">
        <v>21</v>
      </c>
      <c r="Q4" s="24"/>
      <c r="R4" s="22" t="str">
        <f>$C$4</f>
        <v>Gross</v>
      </c>
      <c r="S4" s="23" t="s">
        <v>21</v>
      </c>
      <c r="T4" s="24"/>
      <c r="U4" s="22" t="str">
        <f>$C$4</f>
        <v>Gross</v>
      </c>
      <c r="V4" s="23" t="s">
        <v>21</v>
      </c>
      <c r="W4" s="24"/>
      <c r="X4" s="22" t="str">
        <f>$C$4</f>
        <v>Gross</v>
      </c>
      <c r="Y4" s="23" t="s">
        <v>21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45</v>
      </c>
      <c r="B6" s="26"/>
      <c r="C6" s="89" t="s">
        <v>54</v>
      </c>
      <c r="D6" s="7" t="str">
        <f>IF(AND(ISNUMBER(C6),C6&gt;0),MAX(1,IF(ISNUMBER(C6),21-RANK(C6,C$6:C$51,TRUE),0)),"")</f>
        <v/>
      </c>
      <c r="F6" s="102" t="s">
        <v>54</v>
      </c>
      <c r="G6" s="7" t="str">
        <f>IF(AND(ISNUMBER(F6),F6&gt;0),MAX(1,IF(ISNUMBER(F6),21-RANK(F6,F$6:F$51,TRUE),0)),"")</f>
        <v/>
      </c>
      <c r="I6" s="29" t="s">
        <v>54</v>
      </c>
      <c r="J6" s="7" t="str">
        <f>IF(AND(ISNUMBER(I6),I6&gt;0),MAX(1,IF(ISNUMBER(I6),21-RANK(I6,I$6:I$51,TRUE),0)),"")</f>
        <v/>
      </c>
      <c r="L6" s="29" t="s">
        <v>54</v>
      </c>
      <c r="M6" s="7" t="str">
        <f>IF(AND(ISNUMBER(L6),L6&gt;0),MAX(1,IF(ISNUMBER(L6),21-RANK(L6,L$6:L$51,TRUE),0)),"")</f>
        <v/>
      </c>
      <c r="O6" s="29" t="s">
        <v>54</v>
      </c>
      <c r="P6" s="7" t="str">
        <f>IF(AND(ISNUMBER(O6),O6&gt;0),MAX(1,IF(ISNUMBER(O6),21-RANK(O6,O$6:O$51,TRUE),0)),"")</f>
        <v/>
      </c>
      <c r="Q6" s="8"/>
      <c r="R6" s="29" t="s">
        <v>54</v>
      </c>
      <c r="S6" s="7" t="str">
        <f>IF(AND(ISNUMBER(R6),R6&gt;0),MAX(1,IF(ISNUMBER(R6),21-RANK(R6,R$6:R$51,TRUE),0)),"")</f>
        <v/>
      </c>
      <c r="T6" s="8"/>
      <c r="U6" s="102" t="s">
        <v>54</v>
      </c>
      <c r="V6" s="7" t="str">
        <f>IF(AND(ISNUMBER(U6),U6&gt;0),MAX(1,IF(ISNUMBER(U6),21-RANK(U6,U$6:U$51,TRUE),0)),"")</f>
        <v/>
      </c>
      <c r="W6" s="8"/>
      <c r="X6" s="102" t="s">
        <v>54</v>
      </c>
      <c r="Y6" s="7" t="str">
        <f>IF(AND(ISNUMBER(X6),X6&gt;0),MAX(1,IF(ISNUMBER(X6),21-RANK(X6,X$6:X$51,TRUE),0)),"")</f>
        <v/>
      </c>
      <c r="Z6" s="8"/>
      <c r="AA6" s="7">
        <f t="array" ref="AA6:AA50">IF(ISNUMBER(D6:D50),D6:D50,0)</f>
        <v>0</v>
      </c>
      <c r="AB6" s="7">
        <f t="array" ref="AB6:AB50">IF(ISNUMBER(G6:G50),G6:G50,0)</f>
        <v>0</v>
      </c>
      <c r="AC6" s="7">
        <f t="array" ref="AC6:AC50">IF(ISNUMBER(J6:J50),J6:J50,0)</f>
        <v>0</v>
      </c>
      <c r="AD6" s="7">
        <f t="array" ref="AD6:AD50">IF(ISNUMBER(M6:M50),M6:M50,0)</f>
        <v>0</v>
      </c>
      <c r="AE6" s="7">
        <f t="array" ref="AE6:AE50">IF(ISNUMBER(P6:P50),P6:P50,0)</f>
        <v>0</v>
      </c>
      <c r="AF6" s="7">
        <f t="array" ref="AF6:AF50">IF(ISNUMBER(S6:S50),S6:S50,0)</f>
        <v>0</v>
      </c>
      <c r="AG6" s="7">
        <f t="array" ref="AG6:AG50">IF(ISNUMBER(V6:V50),V6:V50,0)</f>
        <v>0</v>
      </c>
      <c r="AH6" s="7">
        <f t="array" ref="AH6:AH50">IF(ISNUMBER(Y6:Y50),Y6:Y50,0)</f>
        <v>0</v>
      </c>
      <c r="AI6" s="7"/>
      <c r="AJ6" s="36">
        <f>IF(A6&gt;0,LARGE(AA6:AH6,1)+LARGE(AA6:AH6,2)+LARGE(AA6:AH6,3)+LARGE(AA6:AH6,4),0)</f>
        <v>0</v>
      </c>
      <c r="AK6" s="6">
        <f t="array" ref="AK6:AK50">IF(AJ6:AJ50&gt;0,RANK(AJ6:AJ50,AJ$6:AJ$50),0)</f>
        <v>0</v>
      </c>
      <c r="AL6" s="6">
        <f>IF(A6&gt;0,LARGE(AA6:AH6,1)+LARGE(AA6:AH6,2)+LARGE(AA6:AH6,3)+LARGE(AA6:AH6,4)+LARGE(AA6:AH6,5),0)</f>
        <v>0</v>
      </c>
      <c r="AM6" s="6">
        <f t="array" ref="AM6:AM50">IF(AL6:AL50&gt;0,RANK(AL6:AL50,AL$6:AL$50),0)</f>
        <v>0</v>
      </c>
      <c r="AN6" s="6">
        <f>IF(A6&gt;0,LARGE(AA6:AH6,1)+LARGE(AA6:AH6,2)+LARGE(AA6:AH6,3)+LARGE(AA6:AH6,4)+LARGE(AA6:AH6,5)+LARGE(AA6:AH6,6),0)</f>
        <v>0</v>
      </c>
      <c r="AO6" s="6">
        <f t="array" ref="AO6:AO50">IF(AN6:AN50&gt;0,RANK(AN6:AN50,AN$6:AN$50),0)</f>
        <v>0</v>
      </c>
      <c r="AQ6" s="6">
        <f t="array" ref="AQ6:AQ50">IF(AK6:AK50&gt;0,(AK6:AK50*1000)+(AM6:AM50*100)+(AO6:AO50*10),1000000)</f>
        <v>1000000</v>
      </c>
      <c r="AS6" s="6" t="str">
        <f t="array" ref="AS6:AS50">IF(AQ6:AQ50&lt;1000000,RANK(AQ6:AQ50,AQ$6:AQ$50,1),"")</f>
        <v/>
      </c>
      <c r="AT6" s="7" t="str">
        <f t="array" ref="AT6:AT50">IF(A6:A50&lt;&gt;"",A6:A50,"")</f>
        <v>Oscar Brown</v>
      </c>
    </row>
    <row r="7" spans="1:47" x14ac:dyDescent="0.2">
      <c r="A7" s="27" t="s">
        <v>46</v>
      </c>
      <c r="B7" s="26"/>
      <c r="C7" s="28">
        <v>51</v>
      </c>
      <c r="D7" s="7">
        <f t="shared" ref="D7:D51" si="0">IF(AND(ISNUMBER(C7),C7&gt;0),MAX(1,IF(ISNUMBER(C7),21-RANK(C7,C$6:C$51,TRUE),0)),"")</f>
        <v>19</v>
      </c>
      <c r="F7" s="90">
        <v>63</v>
      </c>
      <c r="G7" s="7">
        <f t="shared" ref="G7:G51" si="1">IF(AND(ISNUMBER(F7),F7&gt;0),MAX(1,IF(ISNUMBER(F7),21-RANK(F7,F$6:F$51,TRUE),0)),"")</f>
        <v>13</v>
      </c>
      <c r="I7" s="29">
        <v>51</v>
      </c>
      <c r="J7" s="7">
        <f t="shared" ref="J7:J51" si="2">IF(AND(ISNUMBER(I7),I7&gt;0),MAX(1,IF(ISNUMBER(I7),21-RANK(I7,I$6:I$51,TRUE),0)),"")</f>
        <v>18</v>
      </c>
      <c r="L7" s="34">
        <v>55</v>
      </c>
      <c r="M7" s="7">
        <f t="shared" ref="M7:M51" si="3">IF(AND(ISNUMBER(L7),L7&gt;0),MAX(1,IF(ISNUMBER(L7),21-RANK(L7,L$6:L$51,TRUE),0)),"")</f>
        <v>19</v>
      </c>
      <c r="O7" s="29">
        <v>55</v>
      </c>
      <c r="P7" s="7">
        <f t="shared" ref="P7:P51" si="4">IF(AND(ISNUMBER(O7),O7&gt;0),MAX(1,IF(ISNUMBER(O7),21-RANK(O7,O$6:O$51,TRUE),0)),"")</f>
        <v>15</v>
      </c>
      <c r="Q7" s="8"/>
      <c r="R7" s="29">
        <v>48</v>
      </c>
      <c r="S7" s="7">
        <f t="shared" ref="S7:S51" si="5">IF(AND(ISNUMBER(R7),R7&gt;0),MAX(1,IF(ISNUMBER(R7),21-RANK(R7,R$6:R$51,TRUE),0)),"")</f>
        <v>16</v>
      </c>
      <c r="T7" s="8"/>
      <c r="U7" s="34">
        <v>50</v>
      </c>
      <c r="V7" s="7">
        <f t="shared" ref="V7:V51" si="6">IF(AND(ISNUMBER(U7),U7&gt;0),MAX(1,IF(ISNUMBER(U7),21-RANK(U7,U$6:U$51,TRUE),0)),"")</f>
        <v>17</v>
      </c>
      <c r="W7" s="8"/>
      <c r="X7" s="34">
        <v>49</v>
      </c>
      <c r="Y7" s="7">
        <f t="shared" ref="Y7:Y51" si="7">IF(AND(ISNUMBER(X7),X7&gt;0),MAX(1,IF(ISNUMBER(X7),21-RANK(X7,X$6:X$51,TRUE),0)),"")</f>
        <v>17</v>
      </c>
      <c r="Z7" s="8"/>
      <c r="AA7" s="7">
        <v>19</v>
      </c>
      <c r="AB7" s="7">
        <v>13</v>
      </c>
      <c r="AC7" s="7">
        <v>18</v>
      </c>
      <c r="AD7" s="7">
        <v>19</v>
      </c>
      <c r="AE7" s="7">
        <v>15</v>
      </c>
      <c r="AF7" s="7">
        <v>16</v>
      </c>
      <c r="AG7" s="7">
        <v>17</v>
      </c>
      <c r="AH7" s="7">
        <v>17</v>
      </c>
      <c r="AI7" s="7"/>
      <c r="AJ7" s="36">
        <f t="shared" ref="AJ7:AJ50" si="8">IF(A7&gt;0,LARGE(AA7:AH7,1)+LARGE(AA7:AH7,2)+LARGE(AA7:AH7,3)+LARGE(AA7:AH7,4),0)</f>
        <v>73</v>
      </c>
      <c r="AK7" s="6">
        <v>4</v>
      </c>
      <c r="AL7" s="6">
        <f t="shared" ref="AL7:AL50" si="9">IF(A7&gt;0,LARGE(AA7:AH7,1)+LARGE(AA7:AH7,2)+LARGE(AA7:AH7,3)+LARGE(AA7:AH7,4)+LARGE(AA7:AH7,5),0)</f>
        <v>90</v>
      </c>
      <c r="AM7" s="6">
        <v>4</v>
      </c>
      <c r="AN7" s="6">
        <f t="shared" ref="AN7:AN50" si="10">IF(A7&gt;0,LARGE(AA7:AH7,1)+LARGE(AA7:AH7,2)+LARGE(AA7:AH7,3)+LARGE(AA7:AH7,4)+LARGE(AA7:AH7,5)+LARGE(AA7:AH7,6),0)</f>
        <v>106</v>
      </c>
      <c r="AO7" s="6">
        <v>3</v>
      </c>
      <c r="AQ7" s="6">
        <v>4430</v>
      </c>
      <c r="AS7" s="6">
        <v>4</v>
      </c>
      <c r="AT7" s="7" t="str">
        <v>Harry Grant</v>
      </c>
    </row>
    <row r="8" spans="1:47" x14ac:dyDescent="0.2">
      <c r="A8" s="27" t="s">
        <v>47</v>
      </c>
      <c r="B8" s="26"/>
      <c r="C8" s="28">
        <v>54</v>
      </c>
      <c r="D8" s="7">
        <f t="shared" si="0"/>
        <v>17</v>
      </c>
      <c r="F8" s="30">
        <v>45</v>
      </c>
      <c r="G8" s="7">
        <f t="shared" si="1"/>
        <v>18</v>
      </c>
      <c r="I8" s="29">
        <v>55</v>
      </c>
      <c r="J8" s="7">
        <f t="shared" si="2"/>
        <v>16</v>
      </c>
      <c r="L8" s="29">
        <v>55</v>
      </c>
      <c r="M8" s="7">
        <f t="shared" si="3"/>
        <v>19</v>
      </c>
      <c r="O8" s="29">
        <v>47</v>
      </c>
      <c r="P8" s="7">
        <f t="shared" si="4"/>
        <v>19</v>
      </c>
      <c r="Q8" s="8"/>
      <c r="R8" s="29" t="s">
        <v>54</v>
      </c>
      <c r="S8" s="7" t="str">
        <f t="shared" si="5"/>
        <v/>
      </c>
      <c r="T8" s="8"/>
      <c r="U8" s="102" t="s">
        <v>54</v>
      </c>
      <c r="V8" s="7" t="str">
        <f t="shared" si="6"/>
        <v/>
      </c>
      <c r="W8" s="8"/>
      <c r="X8" s="29">
        <v>55</v>
      </c>
      <c r="Y8" s="7">
        <f t="shared" si="7"/>
        <v>14</v>
      </c>
      <c r="Z8" s="8"/>
      <c r="AA8" s="7">
        <v>17</v>
      </c>
      <c r="AB8" s="7">
        <v>18</v>
      </c>
      <c r="AC8" s="7">
        <v>16</v>
      </c>
      <c r="AD8" s="7">
        <v>19</v>
      </c>
      <c r="AE8" s="7">
        <v>19</v>
      </c>
      <c r="AF8" s="7">
        <v>0</v>
      </c>
      <c r="AG8" s="7">
        <v>0</v>
      </c>
      <c r="AH8" s="7">
        <v>14</v>
      </c>
      <c r="AI8" s="7"/>
      <c r="AJ8" s="36">
        <f t="shared" si="8"/>
        <v>73</v>
      </c>
      <c r="AK8" s="6">
        <v>4</v>
      </c>
      <c r="AL8" s="6">
        <f t="shared" si="9"/>
        <v>89</v>
      </c>
      <c r="AM8" s="6">
        <v>5</v>
      </c>
      <c r="AN8" s="6">
        <f t="shared" si="10"/>
        <v>103</v>
      </c>
      <c r="AO8" s="6">
        <v>4</v>
      </c>
      <c r="AQ8" s="6">
        <v>4540</v>
      </c>
      <c r="AS8" s="6">
        <v>5</v>
      </c>
      <c r="AT8" s="7" t="str">
        <v>Levi Grimshaw-Wills</v>
      </c>
    </row>
    <row r="9" spans="1:47" x14ac:dyDescent="0.2">
      <c r="A9" s="27" t="s">
        <v>48</v>
      </c>
      <c r="B9" s="26"/>
      <c r="C9" s="28">
        <v>51</v>
      </c>
      <c r="D9" s="7">
        <f t="shared" si="0"/>
        <v>19</v>
      </c>
      <c r="F9" s="90">
        <v>46</v>
      </c>
      <c r="G9" s="7">
        <f t="shared" si="1"/>
        <v>17</v>
      </c>
      <c r="I9" s="34">
        <v>49</v>
      </c>
      <c r="J9" s="7">
        <f t="shared" si="2"/>
        <v>19</v>
      </c>
      <c r="L9" s="29">
        <v>54</v>
      </c>
      <c r="M9" s="7">
        <f t="shared" si="3"/>
        <v>20</v>
      </c>
      <c r="O9" s="29">
        <v>51</v>
      </c>
      <c r="P9" s="7">
        <f t="shared" si="4"/>
        <v>17</v>
      </c>
      <c r="Q9" s="8"/>
      <c r="R9" s="29">
        <v>42</v>
      </c>
      <c r="S9" s="7">
        <f t="shared" si="5"/>
        <v>20</v>
      </c>
      <c r="T9" s="8"/>
      <c r="U9" s="34">
        <v>49</v>
      </c>
      <c r="V9" s="7">
        <f t="shared" si="6"/>
        <v>18</v>
      </c>
      <c r="W9" s="8"/>
      <c r="X9" s="34">
        <v>54</v>
      </c>
      <c r="Y9" s="7">
        <f t="shared" si="7"/>
        <v>15</v>
      </c>
      <c r="Z9" s="8"/>
      <c r="AA9" s="7">
        <v>19</v>
      </c>
      <c r="AB9" s="7">
        <v>17</v>
      </c>
      <c r="AC9" s="7">
        <v>19</v>
      </c>
      <c r="AD9" s="7">
        <v>20</v>
      </c>
      <c r="AE9" s="7">
        <v>17</v>
      </c>
      <c r="AF9" s="7">
        <v>20</v>
      </c>
      <c r="AG9" s="7">
        <v>18</v>
      </c>
      <c r="AH9" s="7">
        <v>15</v>
      </c>
      <c r="AI9" s="7"/>
      <c r="AJ9" s="36">
        <f t="shared" si="8"/>
        <v>78</v>
      </c>
      <c r="AK9" s="6">
        <v>2</v>
      </c>
      <c r="AL9" s="6">
        <f t="shared" si="9"/>
        <v>96</v>
      </c>
      <c r="AM9" s="6">
        <v>2</v>
      </c>
      <c r="AN9" s="6">
        <f t="shared" si="10"/>
        <v>113</v>
      </c>
      <c r="AO9" s="6">
        <v>2</v>
      </c>
      <c r="AQ9" s="6">
        <v>2220</v>
      </c>
      <c r="AS9" s="6">
        <v>2</v>
      </c>
      <c r="AT9" s="7" t="str">
        <v>Finley Jenkins</v>
      </c>
    </row>
    <row r="10" spans="1:47" x14ac:dyDescent="0.2">
      <c r="A10" s="27" t="s">
        <v>49</v>
      </c>
      <c r="B10" s="26"/>
      <c r="C10" s="28">
        <v>63</v>
      </c>
      <c r="D10" s="7">
        <f t="shared" si="0"/>
        <v>16</v>
      </c>
      <c r="F10" s="125" t="s">
        <v>54</v>
      </c>
      <c r="G10" s="7" t="str">
        <f t="shared" si="1"/>
        <v/>
      </c>
      <c r="I10" s="29">
        <v>69</v>
      </c>
      <c r="J10" s="7">
        <f t="shared" si="2"/>
        <v>11</v>
      </c>
      <c r="L10" s="34" t="s">
        <v>54</v>
      </c>
      <c r="M10" s="7" t="str">
        <f t="shared" si="3"/>
        <v/>
      </c>
      <c r="O10" s="29" t="s">
        <v>54</v>
      </c>
      <c r="P10" s="7" t="str">
        <f t="shared" si="4"/>
        <v/>
      </c>
      <c r="Q10" s="8"/>
      <c r="R10" s="34" t="s">
        <v>54</v>
      </c>
      <c r="S10" s="7" t="str">
        <f t="shared" si="5"/>
        <v/>
      </c>
      <c r="T10" s="8"/>
      <c r="U10" s="102" t="s">
        <v>54</v>
      </c>
      <c r="V10" s="7" t="str">
        <f t="shared" si="6"/>
        <v/>
      </c>
      <c r="W10" s="8"/>
      <c r="X10" s="102" t="s">
        <v>54</v>
      </c>
      <c r="Y10" s="7" t="str">
        <f t="shared" si="7"/>
        <v/>
      </c>
      <c r="Z10" s="8"/>
      <c r="AA10" s="7">
        <v>16</v>
      </c>
      <c r="AB10" s="7">
        <v>0</v>
      </c>
      <c r="AC10" s="7">
        <v>11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/>
      <c r="AJ10" s="36">
        <f t="shared" si="8"/>
        <v>27</v>
      </c>
      <c r="AK10" s="6">
        <v>11</v>
      </c>
      <c r="AL10" s="6">
        <f t="shared" si="9"/>
        <v>27</v>
      </c>
      <c r="AM10" s="6">
        <v>11</v>
      </c>
      <c r="AN10" s="6">
        <f t="shared" si="10"/>
        <v>27</v>
      </c>
      <c r="AO10" s="6">
        <v>11</v>
      </c>
      <c r="AQ10" s="6">
        <v>12210</v>
      </c>
      <c r="AS10" s="6">
        <v>11</v>
      </c>
      <c r="AT10" s="7" t="str">
        <v>Archie Jones</v>
      </c>
    </row>
    <row r="11" spans="1:47" x14ac:dyDescent="0.2">
      <c r="A11" s="27" t="s">
        <v>50</v>
      </c>
      <c r="B11" s="26"/>
      <c r="C11" s="28">
        <v>78</v>
      </c>
      <c r="D11" s="7">
        <f t="shared" si="0"/>
        <v>15</v>
      </c>
      <c r="F11" s="125" t="s">
        <v>54</v>
      </c>
      <c r="G11" s="7" t="str">
        <f t="shared" si="1"/>
        <v/>
      </c>
      <c r="I11" s="29">
        <v>79</v>
      </c>
      <c r="J11" s="7">
        <f t="shared" si="2"/>
        <v>7</v>
      </c>
      <c r="L11" s="34" t="s">
        <v>54</v>
      </c>
      <c r="M11" s="7" t="str">
        <f t="shared" si="3"/>
        <v/>
      </c>
      <c r="O11" s="34" t="s">
        <v>54</v>
      </c>
      <c r="P11" s="7" t="str">
        <f t="shared" si="4"/>
        <v/>
      </c>
      <c r="Q11" s="8"/>
      <c r="R11" s="34" t="s">
        <v>54</v>
      </c>
      <c r="S11" s="7" t="str">
        <f t="shared" si="5"/>
        <v/>
      </c>
      <c r="T11" s="8"/>
      <c r="U11" s="102" t="s">
        <v>54</v>
      </c>
      <c r="V11" s="7" t="str">
        <f t="shared" si="6"/>
        <v/>
      </c>
      <c r="W11" s="8"/>
      <c r="X11" s="102" t="s">
        <v>54</v>
      </c>
      <c r="Y11" s="7" t="str">
        <f t="shared" si="7"/>
        <v/>
      </c>
      <c r="Z11" s="8"/>
      <c r="AA11" s="7">
        <v>15</v>
      </c>
      <c r="AB11" s="7">
        <v>0</v>
      </c>
      <c r="AC11" s="7">
        <v>7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/>
      <c r="AJ11" s="36">
        <f t="shared" si="8"/>
        <v>22</v>
      </c>
      <c r="AK11" s="6">
        <v>12</v>
      </c>
      <c r="AL11" s="6">
        <f t="shared" si="9"/>
        <v>22</v>
      </c>
      <c r="AM11" s="6">
        <v>12</v>
      </c>
      <c r="AN11" s="6">
        <f t="shared" si="10"/>
        <v>22</v>
      </c>
      <c r="AO11" s="6">
        <v>12</v>
      </c>
      <c r="AQ11" s="6">
        <v>13320</v>
      </c>
      <c r="AS11" s="6">
        <v>12</v>
      </c>
      <c r="AT11" s="7" t="str">
        <v>Jamie Jones</v>
      </c>
    </row>
    <row r="12" spans="1:47" x14ac:dyDescent="0.2">
      <c r="A12" s="100" t="s">
        <v>51</v>
      </c>
      <c r="B12" s="26"/>
      <c r="C12" s="101">
        <v>84</v>
      </c>
      <c r="D12" s="7">
        <f t="shared" si="0"/>
        <v>14</v>
      </c>
      <c r="F12" s="102" t="s">
        <v>54</v>
      </c>
      <c r="G12" s="7" t="str">
        <f t="shared" si="1"/>
        <v/>
      </c>
      <c r="I12" s="29">
        <v>84</v>
      </c>
      <c r="J12" s="7">
        <f t="shared" si="2"/>
        <v>6</v>
      </c>
      <c r="L12" s="29">
        <v>79</v>
      </c>
      <c r="M12" s="7">
        <f t="shared" si="3"/>
        <v>15</v>
      </c>
      <c r="O12" s="29">
        <v>69</v>
      </c>
      <c r="P12" s="7">
        <f t="shared" si="4"/>
        <v>13</v>
      </c>
      <c r="Q12" s="8"/>
      <c r="R12" s="34" t="s">
        <v>54</v>
      </c>
      <c r="S12" s="7" t="str">
        <f t="shared" si="5"/>
        <v/>
      </c>
      <c r="T12" s="8"/>
      <c r="U12" s="34">
        <v>84</v>
      </c>
      <c r="V12" s="7">
        <f t="shared" si="6"/>
        <v>14</v>
      </c>
      <c r="W12" s="8"/>
      <c r="X12" s="34">
        <v>85</v>
      </c>
      <c r="Y12" s="7">
        <f t="shared" si="7"/>
        <v>12</v>
      </c>
      <c r="Z12" s="8"/>
      <c r="AA12" s="7">
        <v>14</v>
      </c>
      <c r="AB12" s="7">
        <v>0</v>
      </c>
      <c r="AC12" s="7">
        <v>6</v>
      </c>
      <c r="AD12" s="7">
        <v>15</v>
      </c>
      <c r="AE12" s="7">
        <v>13</v>
      </c>
      <c r="AF12" s="7">
        <v>0</v>
      </c>
      <c r="AG12" s="7">
        <v>14</v>
      </c>
      <c r="AH12" s="7">
        <v>12</v>
      </c>
      <c r="AI12" s="7"/>
      <c r="AJ12" s="36">
        <f t="shared" si="8"/>
        <v>56</v>
      </c>
      <c r="AK12" s="6">
        <v>9</v>
      </c>
      <c r="AL12" s="6">
        <f t="shared" si="9"/>
        <v>68</v>
      </c>
      <c r="AM12" s="6">
        <v>9</v>
      </c>
      <c r="AN12" s="6">
        <f t="shared" si="10"/>
        <v>74</v>
      </c>
      <c r="AO12" s="6">
        <v>8</v>
      </c>
      <c r="AQ12" s="6">
        <v>9980</v>
      </c>
      <c r="AS12" s="6">
        <v>9</v>
      </c>
      <c r="AT12" s="7" t="str">
        <v>Oscar Mowat</v>
      </c>
    </row>
    <row r="13" spans="1:47" ht="12" customHeight="1" x14ac:dyDescent="0.2">
      <c r="A13" s="27" t="s">
        <v>52</v>
      </c>
      <c r="B13" s="26"/>
      <c r="C13" s="28" t="s">
        <v>54</v>
      </c>
      <c r="D13" s="7" t="str">
        <f t="shared" si="0"/>
        <v/>
      </c>
      <c r="F13" s="34">
        <v>44</v>
      </c>
      <c r="G13" s="7">
        <f t="shared" si="1"/>
        <v>19</v>
      </c>
      <c r="I13" s="29" t="s">
        <v>54</v>
      </c>
      <c r="J13" s="7" t="str">
        <f t="shared" si="2"/>
        <v/>
      </c>
      <c r="L13" s="29" t="s">
        <v>54</v>
      </c>
      <c r="M13" s="7" t="str">
        <f t="shared" si="3"/>
        <v/>
      </c>
      <c r="O13" s="29">
        <v>47</v>
      </c>
      <c r="P13" s="7">
        <f t="shared" si="4"/>
        <v>19</v>
      </c>
      <c r="Q13" s="8"/>
      <c r="R13" s="29">
        <v>42</v>
      </c>
      <c r="S13" s="7">
        <f t="shared" si="5"/>
        <v>20</v>
      </c>
      <c r="T13" s="8"/>
      <c r="U13" s="29">
        <v>47</v>
      </c>
      <c r="V13" s="7">
        <f t="shared" si="6"/>
        <v>19</v>
      </c>
      <c r="W13" s="8"/>
      <c r="X13" s="29">
        <v>44</v>
      </c>
      <c r="Y13" s="7">
        <f t="shared" si="7"/>
        <v>19</v>
      </c>
      <c r="Z13" s="8"/>
      <c r="AA13" s="7">
        <v>0</v>
      </c>
      <c r="AB13" s="7">
        <v>19</v>
      </c>
      <c r="AC13" s="7">
        <v>0</v>
      </c>
      <c r="AD13" s="7">
        <v>0</v>
      </c>
      <c r="AE13" s="7">
        <v>19</v>
      </c>
      <c r="AF13" s="7">
        <v>20</v>
      </c>
      <c r="AG13" s="7">
        <v>19</v>
      </c>
      <c r="AH13" s="7">
        <v>19</v>
      </c>
      <c r="AI13" s="7"/>
      <c r="AJ13" s="36">
        <f t="shared" si="8"/>
        <v>77</v>
      </c>
      <c r="AK13" s="6">
        <v>3</v>
      </c>
      <c r="AL13" s="6">
        <f t="shared" si="9"/>
        <v>96</v>
      </c>
      <c r="AM13" s="6">
        <v>2</v>
      </c>
      <c r="AN13" s="6">
        <f t="shared" si="10"/>
        <v>96</v>
      </c>
      <c r="AO13" s="6">
        <v>6</v>
      </c>
      <c r="AQ13" s="6">
        <v>3260</v>
      </c>
      <c r="AS13" s="6">
        <v>3</v>
      </c>
      <c r="AT13" s="7" t="str">
        <v>Ellis Osmond</v>
      </c>
    </row>
    <row r="14" spans="1:47" x14ac:dyDescent="0.2">
      <c r="A14" s="27" t="s">
        <v>53</v>
      </c>
      <c r="B14" s="26"/>
      <c r="C14" s="28">
        <v>42</v>
      </c>
      <c r="D14" s="7">
        <f t="shared" si="0"/>
        <v>20</v>
      </c>
      <c r="F14" s="34">
        <v>42</v>
      </c>
      <c r="G14" s="7">
        <f t="shared" si="1"/>
        <v>20</v>
      </c>
      <c r="I14" s="34">
        <v>43</v>
      </c>
      <c r="J14" s="7">
        <f t="shared" si="2"/>
        <v>20</v>
      </c>
      <c r="L14" s="29" t="s">
        <v>54</v>
      </c>
      <c r="M14" s="7" t="str">
        <f t="shared" si="3"/>
        <v/>
      </c>
      <c r="O14" s="29">
        <v>44</v>
      </c>
      <c r="P14" s="7">
        <f t="shared" si="4"/>
        <v>20</v>
      </c>
      <c r="Q14" s="8"/>
      <c r="R14" s="29">
        <v>43</v>
      </c>
      <c r="S14" s="7">
        <f t="shared" si="5"/>
        <v>18</v>
      </c>
      <c r="T14" s="8"/>
      <c r="U14" s="29">
        <v>42</v>
      </c>
      <c r="V14" s="7">
        <f t="shared" si="6"/>
        <v>20</v>
      </c>
      <c r="W14" s="8"/>
      <c r="X14" s="29">
        <v>39</v>
      </c>
      <c r="Y14" s="7">
        <f t="shared" si="7"/>
        <v>20</v>
      </c>
      <c r="Z14" s="8"/>
      <c r="AA14" s="7">
        <v>20</v>
      </c>
      <c r="AB14" s="7">
        <v>20</v>
      </c>
      <c r="AC14" s="7">
        <v>20</v>
      </c>
      <c r="AD14" s="7">
        <v>0</v>
      </c>
      <c r="AE14" s="7">
        <v>20</v>
      </c>
      <c r="AF14" s="7">
        <v>18</v>
      </c>
      <c r="AG14" s="7">
        <v>20</v>
      </c>
      <c r="AH14" s="7">
        <v>20</v>
      </c>
      <c r="AI14" s="7"/>
      <c r="AJ14" s="36">
        <f t="shared" si="8"/>
        <v>80</v>
      </c>
      <c r="AK14" s="6">
        <v>1</v>
      </c>
      <c r="AL14" s="6">
        <f t="shared" si="9"/>
        <v>100</v>
      </c>
      <c r="AM14" s="6">
        <v>1</v>
      </c>
      <c r="AN14" s="6">
        <f t="shared" si="10"/>
        <v>120</v>
      </c>
      <c r="AO14" s="6">
        <v>1</v>
      </c>
      <c r="AQ14" s="6">
        <v>1110</v>
      </c>
      <c r="AS14" s="6">
        <v>1</v>
      </c>
      <c r="AT14" s="7" t="str">
        <v>Charlie Wells</v>
      </c>
    </row>
    <row r="15" spans="1:47" x14ac:dyDescent="0.2">
      <c r="A15" s="123" t="s">
        <v>206</v>
      </c>
      <c r="B15" s="26"/>
      <c r="C15" s="28" t="s">
        <v>54</v>
      </c>
      <c r="D15" s="7" t="str">
        <f t="shared" si="0"/>
        <v/>
      </c>
      <c r="F15" s="90">
        <v>53</v>
      </c>
      <c r="G15" s="7">
        <f t="shared" si="1"/>
        <v>15</v>
      </c>
      <c r="I15" s="29">
        <v>53</v>
      </c>
      <c r="J15" s="7">
        <f t="shared" si="2"/>
        <v>17</v>
      </c>
      <c r="L15" s="34" t="s">
        <v>54</v>
      </c>
      <c r="M15" s="7" t="str">
        <f t="shared" si="3"/>
        <v/>
      </c>
      <c r="O15" s="34">
        <v>54</v>
      </c>
      <c r="P15" s="7">
        <f t="shared" si="4"/>
        <v>16</v>
      </c>
      <c r="Q15" s="8"/>
      <c r="R15" s="34">
        <v>47</v>
      </c>
      <c r="S15" s="7">
        <f t="shared" si="5"/>
        <v>17</v>
      </c>
      <c r="T15" s="8"/>
      <c r="U15" s="102" t="s">
        <v>54</v>
      </c>
      <c r="V15" s="7" t="str">
        <f t="shared" si="6"/>
        <v/>
      </c>
      <c r="W15" s="8"/>
      <c r="X15" s="102">
        <v>53</v>
      </c>
      <c r="Y15" s="7">
        <f t="shared" si="7"/>
        <v>16</v>
      </c>
      <c r="Z15" s="8"/>
      <c r="AA15" s="7">
        <v>0</v>
      </c>
      <c r="AB15" s="7">
        <v>15</v>
      </c>
      <c r="AC15" s="7">
        <v>17</v>
      </c>
      <c r="AD15" s="7">
        <v>0</v>
      </c>
      <c r="AE15" s="7">
        <v>16</v>
      </c>
      <c r="AF15" s="7">
        <v>17</v>
      </c>
      <c r="AG15" s="7">
        <v>0</v>
      </c>
      <c r="AH15" s="7">
        <v>16</v>
      </c>
      <c r="AI15" s="7"/>
      <c r="AJ15" s="36">
        <f t="shared" si="8"/>
        <v>66</v>
      </c>
      <c r="AK15" s="6">
        <v>7</v>
      </c>
      <c r="AL15" s="6">
        <f t="shared" si="9"/>
        <v>81</v>
      </c>
      <c r="AM15" s="6">
        <v>7</v>
      </c>
      <c r="AN15" s="6">
        <f t="shared" si="10"/>
        <v>81</v>
      </c>
      <c r="AO15" s="6">
        <v>7</v>
      </c>
      <c r="AQ15" s="6">
        <v>7770</v>
      </c>
      <c r="AS15" s="6">
        <v>7</v>
      </c>
      <c r="AT15" s="7" t="str">
        <v>Freddie Miners</v>
      </c>
    </row>
    <row r="16" spans="1:47" x14ac:dyDescent="0.2">
      <c r="A16" s="91" t="s">
        <v>215</v>
      </c>
      <c r="B16" s="26"/>
      <c r="C16" s="28" t="s">
        <v>54</v>
      </c>
      <c r="D16" s="7" t="str">
        <f t="shared" si="0"/>
        <v/>
      </c>
      <c r="F16" s="102" t="s">
        <v>54</v>
      </c>
      <c r="G16" s="7" t="str">
        <f t="shared" si="1"/>
        <v/>
      </c>
      <c r="I16" s="34">
        <v>63</v>
      </c>
      <c r="J16" s="7">
        <f t="shared" si="2"/>
        <v>12</v>
      </c>
      <c r="L16" s="29" t="s">
        <v>54</v>
      </c>
      <c r="M16" s="7" t="str">
        <f t="shared" si="3"/>
        <v/>
      </c>
      <c r="O16" s="34" t="s">
        <v>54</v>
      </c>
      <c r="P16" s="7" t="str">
        <f t="shared" si="4"/>
        <v/>
      </c>
      <c r="Q16" s="8"/>
      <c r="R16" s="34" t="s">
        <v>54</v>
      </c>
      <c r="S16" s="7" t="str">
        <f t="shared" si="5"/>
        <v/>
      </c>
      <c r="T16" s="8"/>
      <c r="U16" s="102" t="s">
        <v>54</v>
      </c>
      <c r="V16" s="7" t="str">
        <f t="shared" si="6"/>
        <v/>
      </c>
      <c r="W16" s="8"/>
      <c r="X16" s="102" t="s">
        <v>54</v>
      </c>
      <c r="Y16" s="7" t="str">
        <f t="shared" si="7"/>
        <v/>
      </c>
      <c r="Z16" s="8"/>
      <c r="AA16" s="7">
        <v>0</v>
      </c>
      <c r="AB16" s="7">
        <v>0</v>
      </c>
      <c r="AC16" s="7">
        <v>12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/>
      <c r="AJ16" s="36">
        <f t="shared" si="8"/>
        <v>12</v>
      </c>
      <c r="AK16" s="6">
        <v>13</v>
      </c>
      <c r="AL16" s="6">
        <f t="shared" si="9"/>
        <v>12</v>
      </c>
      <c r="AM16" s="6">
        <v>13</v>
      </c>
      <c r="AN16" s="6">
        <f t="shared" si="10"/>
        <v>12</v>
      </c>
      <c r="AO16" s="6">
        <v>13</v>
      </c>
      <c r="AQ16" s="6">
        <v>14430</v>
      </c>
      <c r="AS16" s="6">
        <v>13</v>
      </c>
      <c r="AT16" s="7" t="str">
        <v>Aidan Blake</v>
      </c>
    </row>
    <row r="17" spans="1:46" x14ac:dyDescent="0.2">
      <c r="A17" s="91" t="s">
        <v>216</v>
      </c>
      <c r="C17" s="89" t="s">
        <v>54</v>
      </c>
      <c r="D17" s="7" t="str">
        <f t="shared" si="0"/>
        <v/>
      </c>
      <c r="F17" s="125" t="s">
        <v>54</v>
      </c>
      <c r="G17" s="7" t="str">
        <f t="shared" si="1"/>
        <v/>
      </c>
      <c r="I17" s="29">
        <v>74</v>
      </c>
      <c r="J17" s="7">
        <f t="shared" si="2"/>
        <v>9</v>
      </c>
      <c r="L17" s="29" t="s">
        <v>54</v>
      </c>
      <c r="M17" s="7" t="str">
        <f t="shared" si="3"/>
        <v/>
      </c>
      <c r="O17" s="29" t="s">
        <v>54</v>
      </c>
      <c r="P17" s="7" t="str">
        <f t="shared" si="4"/>
        <v/>
      </c>
      <c r="Q17" s="8"/>
      <c r="R17" s="29" t="s">
        <v>54</v>
      </c>
      <c r="S17" s="7" t="str">
        <f t="shared" si="5"/>
        <v/>
      </c>
      <c r="T17" s="8"/>
      <c r="U17" s="102" t="s">
        <v>54</v>
      </c>
      <c r="V17" s="7" t="str">
        <f t="shared" si="6"/>
        <v/>
      </c>
      <c r="W17" s="8"/>
      <c r="X17" s="102" t="s">
        <v>54</v>
      </c>
      <c r="Y17" s="7" t="str">
        <f t="shared" si="7"/>
        <v/>
      </c>
      <c r="Z17" s="8"/>
      <c r="AA17" s="7">
        <v>0</v>
      </c>
      <c r="AB17" s="7">
        <v>0</v>
      </c>
      <c r="AC17" s="7">
        <v>9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/>
      <c r="AJ17" s="36">
        <f t="shared" si="8"/>
        <v>9</v>
      </c>
      <c r="AK17" s="6">
        <v>15</v>
      </c>
      <c r="AL17" s="6">
        <f t="shared" si="9"/>
        <v>9</v>
      </c>
      <c r="AM17" s="6">
        <v>15</v>
      </c>
      <c r="AN17" s="6">
        <f t="shared" si="10"/>
        <v>9</v>
      </c>
      <c r="AO17" s="6">
        <v>15</v>
      </c>
      <c r="AQ17" s="6">
        <v>16650</v>
      </c>
      <c r="AS17" s="6">
        <v>15</v>
      </c>
      <c r="AT17" s="7" t="str">
        <v>Joshua Pearce</v>
      </c>
    </row>
    <row r="18" spans="1:46" x14ac:dyDescent="0.2">
      <c r="A18" s="91" t="s">
        <v>221</v>
      </c>
      <c r="B18" s="26"/>
      <c r="C18" s="28" t="s">
        <v>54</v>
      </c>
      <c r="D18" s="7" t="str">
        <f t="shared" si="0"/>
        <v/>
      </c>
      <c r="F18" s="125" t="s">
        <v>54</v>
      </c>
      <c r="G18" s="7" t="str">
        <f t="shared" si="1"/>
        <v/>
      </c>
      <c r="I18" s="30">
        <v>76</v>
      </c>
      <c r="J18" s="7">
        <f t="shared" si="2"/>
        <v>8</v>
      </c>
      <c r="L18" s="90" t="s">
        <v>54</v>
      </c>
      <c r="M18" s="7" t="str">
        <f t="shared" si="3"/>
        <v/>
      </c>
      <c r="O18" s="29" t="s">
        <v>54</v>
      </c>
      <c r="P18" s="7" t="str">
        <f t="shared" si="4"/>
        <v/>
      </c>
      <c r="Q18" s="8"/>
      <c r="R18" s="30" t="s">
        <v>54</v>
      </c>
      <c r="S18" s="7" t="str">
        <f t="shared" si="5"/>
        <v/>
      </c>
      <c r="T18" s="8"/>
      <c r="U18" s="102" t="s">
        <v>54</v>
      </c>
      <c r="V18" s="7" t="str">
        <f t="shared" si="6"/>
        <v/>
      </c>
      <c r="W18" s="8"/>
      <c r="X18" s="102" t="s">
        <v>54</v>
      </c>
      <c r="Y18" s="7" t="str">
        <f t="shared" si="7"/>
        <v/>
      </c>
      <c r="Z18" s="8"/>
      <c r="AA18" s="7">
        <v>0</v>
      </c>
      <c r="AB18" s="7">
        <v>0</v>
      </c>
      <c r="AC18" s="7">
        <v>8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/>
      <c r="AJ18" s="36">
        <f t="shared" si="8"/>
        <v>8</v>
      </c>
      <c r="AK18" s="6">
        <v>16</v>
      </c>
      <c r="AL18" s="6">
        <f t="shared" si="9"/>
        <v>8</v>
      </c>
      <c r="AM18" s="6">
        <v>16</v>
      </c>
      <c r="AN18" s="6">
        <f t="shared" si="10"/>
        <v>8</v>
      </c>
      <c r="AO18" s="6">
        <v>16</v>
      </c>
      <c r="AQ18" s="6">
        <v>17760</v>
      </c>
      <c r="AS18" s="6">
        <v>16</v>
      </c>
      <c r="AT18" s="7" t="str">
        <v>Emmanuel Marchant</v>
      </c>
    </row>
    <row r="19" spans="1:46" x14ac:dyDescent="0.2">
      <c r="A19" s="37" t="s">
        <v>222</v>
      </c>
      <c r="B19" s="26"/>
      <c r="C19" s="89" t="s">
        <v>54</v>
      </c>
      <c r="D19" s="7" t="str">
        <f t="shared" si="0"/>
        <v/>
      </c>
      <c r="F19" s="125" t="s">
        <v>54</v>
      </c>
      <c r="G19" s="7" t="str">
        <f t="shared" si="1"/>
        <v/>
      </c>
      <c r="I19" s="29">
        <v>72</v>
      </c>
      <c r="J19" s="7">
        <f t="shared" si="2"/>
        <v>10</v>
      </c>
      <c r="L19" s="29" t="s">
        <v>54</v>
      </c>
      <c r="M19" s="7" t="str">
        <f t="shared" si="3"/>
        <v/>
      </c>
      <c r="O19" s="34" t="s">
        <v>54</v>
      </c>
      <c r="P19" s="7" t="str">
        <f t="shared" si="4"/>
        <v/>
      </c>
      <c r="Q19" s="8"/>
      <c r="R19" s="29" t="s">
        <v>54</v>
      </c>
      <c r="S19" s="7" t="str">
        <f t="shared" si="5"/>
        <v/>
      </c>
      <c r="T19" s="8"/>
      <c r="U19" s="102" t="s">
        <v>54</v>
      </c>
      <c r="V19" s="7" t="str">
        <f t="shared" si="6"/>
        <v/>
      </c>
      <c r="W19" s="8"/>
      <c r="X19" s="102" t="s">
        <v>54</v>
      </c>
      <c r="Y19" s="7" t="str">
        <f t="shared" si="7"/>
        <v/>
      </c>
      <c r="Z19" s="8"/>
      <c r="AA19" s="7">
        <v>0</v>
      </c>
      <c r="AB19" s="7">
        <v>0</v>
      </c>
      <c r="AC19" s="7">
        <v>10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10</v>
      </c>
      <c r="AK19" s="6">
        <v>14</v>
      </c>
      <c r="AL19" s="6">
        <f t="shared" si="9"/>
        <v>10</v>
      </c>
      <c r="AM19" s="6">
        <v>14</v>
      </c>
      <c r="AN19" s="6">
        <f t="shared" si="10"/>
        <v>10</v>
      </c>
      <c r="AO19" s="6">
        <v>14</v>
      </c>
      <c r="AQ19" s="6">
        <v>15540</v>
      </c>
      <c r="AS19" s="6">
        <v>14</v>
      </c>
      <c r="AT19" s="7" t="str">
        <v>Thomas Penfold</v>
      </c>
    </row>
    <row r="20" spans="1:46" x14ac:dyDescent="0.2">
      <c r="A20" s="91" t="s">
        <v>223</v>
      </c>
      <c r="B20" s="26"/>
      <c r="C20" s="89" t="s">
        <v>54</v>
      </c>
      <c r="D20" s="7" t="str">
        <f t="shared" si="0"/>
        <v/>
      </c>
      <c r="F20" s="29">
        <v>52</v>
      </c>
      <c r="G20" s="7">
        <f t="shared" si="1"/>
        <v>16</v>
      </c>
      <c r="I20" s="29">
        <v>61</v>
      </c>
      <c r="J20" s="7">
        <f t="shared" si="2"/>
        <v>15</v>
      </c>
      <c r="L20" s="29">
        <v>71</v>
      </c>
      <c r="M20" s="7">
        <f t="shared" si="3"/>
        <v>17</v>
      </c>
      <c r="O20" s="29">
        <v>62</v>
      </c>
      <c r="P20" s="7">
        <f t="shared" si="4"/>
        <v>14</v>
      </c>
      <c r="Q20" s="8"/>
      <c r="R20" s="30">
        <v>50</v>
      </c>
      <c r="S20" s="7">
        <f t="shared" si="5"/>
        <v>15</v>
      </c>
      <c r="T20" s="8"/>
      <c r="U20" s="29">
        <v>58</v>
      </c>
      <c r="V20" s="7">
        <f t="shared" si="6"/>
        <v>16</v>
      </c>
      <c r="W20" s="8"/>
      <c r="X20" s="29">
        <v>46</v>
      </c>
      <c r="Y20" s="7">
        <f t="shared" si="7"/>
        <v>18</v>
      </c>
      <c r="Z20" s="8"/>
      <c r="AA20" s="7">
        <v>0</v>
      </c>
      <c r="AB20" s="7">
        <v>16</v>
      </c>
      <c r="AC20" s="7">
        <v>15</v>
      </c>
      <c r="AD20" s="7">
        <v>17</v>
      </c>
      <c r="AE20" s="7">
        <v>14</v>
      </c>
      <c r="AF20" s="7">
        <v>15</v>
      </c>
      <c r="AG20" s="7">
        <v>16</v>
      </c>
      <c r="AH20" s="7">
        <v>18</v>
      </c>
      <c r="AI20" s="7"/>
      <c r="AJ20" s="36">
        <f t="shared" si="8"/>
        <v>67</v>
      </c>
      <c r="AK20" s="6">
        <v>6</v>
      </c>
      <c r="AL20" s="6">
        <f t="shared" si="9"/>
        <v>82</v>
      </c>
      <c r="AM20" s="6">
        <v>6</v>
      </c>
      <c r="AN20" s="6">
        <f t="shared" si="10"/>
        <v>97</v>
      </c>
      <c r="AO20" s="6">
        <v>5</v>
      </c>
      <c r="AQ20" s="6">
        <v>6650</v>
      </c>
      <c r="AS20" s="6">
        <v>6</v>
      </c>
      <c r="AT20" s="7" t="str">
        <v>henry Wells</v>
      </c>
    </row>
    <row r="21" spans="1:46" x14ac:dyDescent="0.2">
      <c r="A21" s="27" t="s">
        <v>224</v>
      </c>
      <c r="B21" s="26"/>
      <c r="C21" s="34" t="s">
        <v>54</v>
      </c>
      <c r="D21" s="7" t="str">
        <f t="shared" si="0"/>
        <v/>
      </c>
      <c r="F21" s="34">
        <v>71</v>
      </c>
      <c r="G21" s="7">
        <f t="shared" si="1"/>
        <v>12</v>
      </c>
      <c r="I21" s="29">
        <v>61</v>
      </c>
      <c r="J21" s="7">
        <f t="shared" si="2"/>
        <v>15</v>
      </c>
      <c r="L21" s="34">
        <v>74</v>
      </c>
      <c r="M21" s="7">
        <f t="shared" si="3"/>
        <v>16</v>
      </c>
      <c r="O21" s="29"/>
      <c r="P21" s="7" t="str">
        <f t="shared" si="4"/>
        <v/>
      </c>
      <c r="Q21" s="8"/>
      <c r="R21" s="29" t="s">
        <v>54</v>
      </c>
      <c r="S21" s="7" t="str">
        <f t="shared" si="5"/>
        <v/>
      </c>
      <c r="T21" s="8"/>
      <c r="U21" s="29">
        <v>72</v>
      </c>
      <c r="V21" s="7">
        <f t="shared" si="6"/>
        <v>15</v>
      </c>
      <c r="W21" s="8"/>
      <c r="X21" s="29">
        <v>70</v>
      </c>
      <c r="Y21" s="7">
        <f t="shared" si="7"/>
        <v>13</v>
      </c>
      <c r="Z21" s="8"/>
      <c r="AA21" s="7">
        <v>0</v>
      </c>
      <c r="AB21" s="7">
        <v>12</v>
      </c>
      <c r="AC21" s="7">
        <v>15</v>
      </c>
      <c r="AD21" s="7">
        <v>16</v>
      </c>
      <c r="AE21" s="7">
        <v>0</v>
      </c>
      <c r="AF21" s="7">
        <v>0</v>
      </c>
      <c r="AG21" s="7">
        <v>15</v>
      </c>
      <c r="AH21" s="7">
        <v>13</v>
      </c>
      <c r="AI21" s="7"/>
      <c r="AJ21" s="36">
        <f t="shared" si="8"/>
        <v>59</v>
      </c>
      <c r="AK21" s="6">
        <v>8</v>
      </c>
      <c r="AL21" s="6">
        <f t="shared" si="9"/>
        <v>71</v>
      </c>
      <c r="AM21" s="6">
        <v>8</v>
      </c>
      <c r="AN21" s="6">
        <f t="shared" si="10"/>
        <v>71</v>
      </c>
      <c r="AO21" s="6">
        <v>9</v>
      </c>
      <c r="AQ21" s="6">
        <v>8890</v>
      </c>
      <c r="AS21" s="6">
        <v>8</v>
      </c>
      <c r="AT21" s="7" t="str">
        <v>Elliot Rose</v>
      </c>
    </row>
    <row r="22" spans="1:46" x14ac:dyDescent="0.2">
      <c r="A22" s="33" t="s">
        <v>226</v>
      </c>
      <c r="C22" s="29" t="s">
        <v>54</v>
      </c>
      <c r="D22" s="7" t="str">
        <f t="shared" si="0"/>
        <v/>
      </c>
      <c r="F22" s="29">
        <v>60</v>
      </c>
      <c r="G22" s="7">
        <f t="shared" si="1"/>
        <v>14</v>
      </c>
      <c r="I22" s="29">
        <v>61</v>
      </c>
      <c r="J22" s="7">
        <f t="shared" si="2"/>
        <v>15</v>
      </c>
      <c r="L22" s="29" t="s">
        <v>54</v>
      </c>
      <c r="M22" s="7" t="str">
        <f t="shared" si="3"/>
        <v/>
      </c>
      <c r="O22" s="29">
        <v>72</v>
      </c>
      <c r="P22" s="7">
        <f t="shared" si="4"/>
        <v>12</v>
      </c>
      <c r="Q22" s="8"/>
      <c r="R22" s="29">
        <v>59</v>
      </c>
      <c r="S22" s="7">
        <f t="shared" si="5"/>
        <v>14</v>
      </c>
      <c r="T22" s="8"/>
      <c r="U22" s="102" t="s">
        <v>54</v>
      </c>
      <c r="V22" s="7" t="str">
        <f t="shared" si="6"/>
        <v/>
      </c>
      <c r="W22" s="8"/>
      <c r="X22" s="102" t="s">
        <v>54</v>
      </c>
      <c r="Y22" s="7" t="str">
        <f t="shared" si="7"/>
        <v/>
      </c>
      <c r="Z22" s="8"/>
      <c r="AA22" s="7">
        <v>0</v>
      </c>
      <c r="AB22" s="7">
        <v>14</v>
      </c>
      <c r="AC22" s="7">
        <v>15</v>
      </c>
      <c r="AD22" s="7">
        <v>0</v>
      </c>
      <c r="AE22" s="7">
        <v>12</v>
      </c>
      <c r="AF22" s="7">
        <v>14</v>
      </c>
      <c r="AG22" s="7">
        <v>0</v>
      </c>
      <c r="AH22" s="7">
        <v>0</v>
      </c>
      <c r="AI22" s="7"/>
      <c r="AJ22" s="36">
        <f t="shared" si="8"/>
        <v>55</v>
      </c>
      <c r="AK22" s="6">
        <v>10</v>
      </c>
      <c r="AL22" s="6">
        <f t="shared" si="9"/>
        <v>55</v>
      </c>
      <c r="AM22" s="6">
        <v>10</v>
      </c>
      <c r="AN22" s="6">
        <f t="shared" si="10"/>
        <v>55</v>
      </c>
      <c r="AO22" s="6">
        <v>10</v>
      </c>
      <c r="AQ22" s="6">
        <v>11100</v>
      </c>
      <c r="AS22" s="6">
        <v>10</v>
      </c>
      <c r="AT22" s="7" t="str">
        <v>Benjamin Haigh</v>
      </c>
    </row>
    <row r="23" spans="1:46" x14ac:dyDescent="0.2">
      <c r="A23" s="33"/>
      <c r="C23" s="29"/>
      <c r="D23" s="7" t="str">
        <f t="shared" si="0"/>
        <v/>
      </c>
      <c r="F23" s="29"/>
      <c r="G23" s="7" t="str">
        <f t="shared" si="1"/>
        <v/>
      </c>
      <c r="I23" s="29"/>
      <c r="J23" s="7" t="str">
        <f t="shared" si="2"/>
        <v/>
      </c>
      <c r="L23" s="29"/>
      <c r="M23" s="7" t="str">
        <f t="shared" si="3"/>
        <v/>
      </c>
      <c r="O23" s="29"/>
      <c r="P23" s="7" t="str">
        <f t="shared" si="4"/>
        <v/>
      </c>
      <c r="R23" s="29"/>
      <c r="S23" s="7" t="str">
        <f t="shared" si="5"/>
        <v/>
      </c>
      <c r="U23" s="29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7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7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H4 K4 N4 Q4 T4 W4 Z3 AA1:AI65349 AT1:AT65349 J1:K2 M1:N2 P1:Q2 S1:T2 V1:W2 Y1:Z2 G1:H2 D1:E2 D4:E65349 G5:H65349 J5:K65349 M5:N65349 P5:Q65349 S5:T65349 V5:W65349 Y4:Z65349">
    <cfRule type="cellIs" dxfId="137" priority="1" stopIfTrue="1" operator="equal">
      <formula>18</formula>
    </cfRule>
    <cfRule type="cellIs" dxfId="136" priority="2" stopIfTrue="1" operator="equal">
      <formula>19</formula>
    </cfRule>
    <cfRule type="cellIs" dxfId="135" priority="3" stopIfTrue="1" operator="equal">
      <formula>20</formula>
    </cfRule>
  </conditionalFormatting>
  <conditionalFormatting sqref="G4">
    <cfRule type="cellIs" dxfId="134" priority="4" stopIfTrue="1" operator="equal">
      <formula>18</formula>
    </cfRule>
    <cfRule type="cellIs" dxfId="133" priority="5" stopIfTrue="1" operator="equal">
      <formula>19</formula>
    </cfRule>
    <cfRule type="cellIs" dxfId="132" priority="6" stopIfTrue="1" operator="equal">
      <formula>20</formula>
    </cfRule>
  </conditionalFormatting>
  <conditionalFormatting sqref="J4">
    <cfRule type="cellIs" dxfId="131" priority="7" stopIfTrue="1" operator="equal">
      <formula>18</formula>
    </cfRule>
    <cfRule type="cellIs" dxfId="130" priority="8" stopIfTrue="1" operator="equal">
      <formula>19</formula>
    </cfRule>
    <cfRule type="cellIs" dxfId="129" priority="9" stopIfTrue="1" operator="equal">
      <formula>20</formula>
    </cfRule>
  </conditionalFormatting>
  <conditionalFormatting sqref="M4">
    <cfRule type="cellIs" dxfId="128" priority="10" stopIfTrue="1" operator="equal">
      <formula>18</formula>
    </cfRule>
    <cfRule type="cellIs" dxfId="127" priority="11" stopIfTrue="1" operator="equal">
      <formula>19</formula>
    </cfRule>
    <cfRule type="cellIs" dxfId="126" priority="12" stopIfTrue="1" operator="equal">
      <formula>20</formula>
    </cfRule>
  </conditionalFormatting>
  <conditionalFormatting sqref="P4">
    <cfRule type="cellIs" dxfId="125" priority="13" stopIfTrue="1" operator="equal">
      <formula>18</formula>
    </cfRule>
    <cfRule type="cellIs" dxfId="124" priority="14" stopIfTrue="1" operator="equal">
      <formula>19</formula>
    </cfRule>
    <cfRule type="cellIs" dxfId="123" priority="15" stopIfTrue="1" operator="equal">
      <formula>20</formula>
    </cfRule>
  </conditionalFormatting>
  <conditionalFormatting sqref="S4">
    <cfRule type="cellIs" dxfId="122" priority="16" stopIfTrue="1" operator="equal">
      <formula>18</formula>
    </cfRule>
    <cfRule type="cellIs" dxfId="121" priority="17" stopIfTrue="1" operator="equal">
      <formula>19</formula>
    </cfRule>
    <cfRule type="cellIs" dxfId="120" priority="18" stopIfTrue="1" operator="equal">
      <formula>20</formula>
    </cfRule>
  </conditionalFormatting>
  <conditionalFormatting sqref="V4">
    <cfRule type="cellIs" dxfId="119" priority="19" stopIfTrue="1" operator="equal">
      <formula>18</formula>
    </cfRule>
    <cfRule type="cellIs" dxfId="118" priority="20" stopIfTrue="1" operator="equal">
      <formula>19</formula>
    </cfRule>
    <cfRule type="cellIs" dxfId="117" priority="21" stopIfTrue="1" operator="equal">
      <formula>20</formula>
    </cfRule>
  </conditionalFormatting>
  <conditionalFormatting sqref="E3 H3 K3 N3 Q3 T3 W3">
    <cfRule type="cellIs" dxfId="116" priority="22" stopIfTrue="1" operator="equal">
      <formula>18</formula>
    </cfRule>
    <cfRule type="cellIs" dxfId="115" priority="23" stopIfTrue="1" operator="equal">
      <formula>19</formula>
    </cfRule>
    <cfRule type="cellIs" dxfId="114" priority="24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2C6C8-0C9A-42E9-BAFF-CB6C907C468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D2980-B4A1-4663-BB67-EE89AEE6556A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AD2F-4B8A-4953-8034-5D8D2B0F3FC3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A573-174A-4E1C-8DBA-2F8E75CBA6C6}">
  <dimension ref="A1"/>
  <sheetViews>
    <sheetView zoomScale="73" zoomScaleNormal="73" workbookViewId="0"/>
  </sheetViews>
  <sheetFormatPr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">
    <pageSetUpPr autoPageBreaks="0"/>
  </sheetPr>
  <dimension ref="A1:AU51"/>
  <sheetViews>
    <sheetView zoomScaleNormal="100" workbookViewId="0">
      <selection activeCell="X23" sqref="X23"/>
    </sheetView>
  </sheetViews>
  <sheetFormatPr defaultColWidth="11.42578125" defaultRowHeight="12.75" x14ac:dyDescent="0.2"/>
  <cols>
    <col min="1" max="1" width="24.7109375" style="4" customWidth="1"/>
    <col min="2" max="2" width="1.7109375" style="5" customWidth="1"/>
    <col min="3" max="3" width="10.140625" style="6" customWidth="1"/>
    <col min="4" max="4" width="7.28515625" style="7" customWidth="1"/>
    <col min="5" max="5" width="1.7109375" style="8" customWidth="1"/>
    <col min="6" max="6" width="10.140625" style="6" customWidth="1"/>
    <col min="7" max="7" width="7.28515625" style="7" customWidth="1"/>
    <col min="8" max="8" width="1.7109375" style="8" customWidth="1"/>
    <col min="9" max="9" width="10.140625" style="6" customWidth="1"/>
    <col min="10" max="10" width="7.28515625" style="7" customWidth="1"/>
    <col min="11" max="11" width="1.7109375" style="8" customWidth="1"/>
    <col min="12" max="12" width="10.140625" style="6" customWidth="1"/>
    <col min="13" max="13" width="7.28515625" style="7" customWidth="1"/>
    <col min="14" max="14" width="1.7109375" style="8" customWidth="1"/>
    <col min="15" max="15" width="10.140625" style="6" customWidth="1"/>
    <col min="16" max="16" width="7.28515625" style="9" customWidth="1"/>
    <col min="17" max="17" width="1.7109375" style="10" customWidth="1"/>
    <col min="18" max="18" width="10.140625" style="6" customWidth="1"/>
    <col min="19" max="19" width="7.28515625" style="9" customWidth="1"/>
    <col min="20" max="20" width="1.7109375" style="10" customWidth="1"/>
    <col min="21" max="21" width="10.140625" style="6" customWidth="1"/>
    <col min="22" max="22" width="7.28515625" style="9" customWidth="1"/>
    <col min="23" max="23" width="1.7109375" style="10" customWidth="1"/>
    <col min="24" max="24" width="10.140625" style="6" customWidth="1"/>
    <col min="25" max="25" width="7.28515625" style="9" customWidth="1"/>
    <col min="26" max="26" width="2.42578125" style="10" customWidth="1"/>
    <col min="27" max="34" width="6.42578125" style="9" hidden="1" customWidth="1"/>
    <col min="35" max="35" width="2.42578125" style="9" customWidth="1"/>
    <col min="36" max="36" width="7" style="6" bestFit="1" customWidth="1"/>
    <col min="37" max="37" width="9.42578125" style="6" hidden="1" customWidth="1"/>
    <col min="38" max="38" width="8.28515625" style="6" hidden="1" customWidth="1"/>
    <col min="39" max="41" width="7.42578125" style="6" hidden="1" customWidth="1"/>
    <col min="42" max="42" width="2.7109375" style="6" hidden="1" customWidth="1"/>
    <col min="43" max="43" width="11.42578125" style="6" hidden="1" customWidth="1"/>
    <col min="44" max="44" width="2.42578125" style="6" customWidth="1"/>
    <col min="45" max="45" width="12.7109375" style="6" customWidth="1"/>
    <col min="46" max="46" width="24.28515625" style="9" customWidth="1"/>
    <col min="47" max="16384" width="11.42578125" style="11"/>
  </cols>
  <sheetData>
    <row r="1" spans="1:47" s="1" customFormat="1" ht="26.25" x14ac:dyDescent="0.4">
      <c r="A1" s="12" t="str">
        <f ca="1">MID(CELL("filename",A1),FIND("]",CELL("filename",A1))+1,30)</f>
        <v>Girls 8 &amp; Under</v>
      </c>
      <c r="B1" s="13"/>
      <c r="C1" s="14"/>
      <c r="D1" s="15"/>
      <c r="E1" s="15"/>
      <c r="F1" s="14"/>
      <c r="G1" s="15"/>
      <c r="H1" s="15"/>
      <c r="I1" s="14"/>
      <c r="J1" s="15"/>
      <c r="K1" s="15"/>
      <c r="L1" s="14"/>
      <c r="M1" s="15"/>
      <c r="N1" s="15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7" s="2" customFormat="1" ht="8.25" customHeight="1" x14ac:dyDescent="0.2">
      <c r="A2" s="16"/>
      <c r="B2" s="16"/>
      <c r="C2" s="10"/>
      <c r="D2" s="8"/>
      <c r="E2" s="8"/>
      <c r="F2" s="10"/>
      <c r="G2" s="8"/>
      <c r="H2" s="8"/>
      <c r="I2" s="10"/>
      <c r="J2" s="8"/>
      <c r="K2" s="8"/>
      <c r="L2" s="10"/>
      <c r="M2" s="8"/>
      <c r="N2" s="8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7" s="3" customFormat="1" ht="14.25" x14ac:dyDescent="0.2">
      <c r="A3" s="17"/>
      <c r="B3" s="18"/>
      <c r="C3" s="134" t="str">
        <f>Leaderboards!D27</f>
        <v>Isle of Purbeck</v>
      </c>
      <c r="D3" s="135"/>
      <c r="E3" s="19"/>
      <c r="F3" s="134" t="str">
        <f>Leaderboards!D28</f>
        <v>Wessex</v>
      </c>
      <c r="G3" s="135"/>
      <c r="H3" s="19"/>
      <c r="I3" s="134" t="str">
        <f>Leaderboards!D29</f>
        <v>Stur Marshall</v>
      </c>
      <c r="J3" s="135"/>
      <c r="K3" s="19"/>
      <c r="L3" s="134" t="str">
        <f>Leaderboards!D30</f>
        <v>Highcliffe Castle</v>
      </c>
      <c r="M3" s="135"/>
      <c r="N3" s="19"/>
      <c r="O3" s="134" t="str">
        <f>Leaderboards!D31</f>
        <v>Ferndown Forest</v>
      </c>
      <c r="P3" s="135"/>
      <c r="Q3" s="19"/>
      <c r="R3" s="134" t="str">
        <f>Leaderboards!D32</f>
        <v>Crane Valley</v>
      </c>
      <c r="S3" s="135"/>
      <c r="T3" s="19"/>
      <c r="U3" s="134" t="str">
        <f>Leaderboards!D33</f>
        <v>Canford School</v>
      </c>
      <c r="V3" s="135"/>
      <c r="W3" s="19"/>
      <c r="X3" s="134" t="str">
        <f>Leaderboards!D34</f>
        <v>Stur Marshall</v>
      </c>
      <c r="Y3" s="135"/>
      <c r="Z3" s="19"/>
      <c r="AA3" s="35">
        <v>1</v>
      </c>
      <c r="AB3" s="35">
        <v>2</v>
      </c>
      <c r="AC3" s="35">
        <v>3</v>
      </c>
      <c r="AD3" s="35">
        <v>4</v>
      </c>
      <c r="AE3" s="35">
        <v>5</v>
      </c>
      <c r="AF3" s="35">
        <v>6</v>
      </c>
      <c r="AG3" s="35">
        <v>7</v>
      </c>
      <c r="AH3" s="35">
        <v>8</v>
      </c>
      <c r="AI3" s="35"/>
      <c r="AJ3" s="92" t="s">
        <v>14</v>
      </c>
      <c r="AK3" s="92" t="s">
        <v>15</v>
      </c>
      <c r="AL3" s="92" t="s">
        <v>16</v>
      </c>
      <c r="AM3" s="92" t="s">
        <v>15</v>
      </c>
      <c r="AN3" s="92" t="s">
        <v>17</v>
      </c>
      <c r="AO3" s="92" t="s">
        <v>15</v>
      </c>
      <c r="AP3" s="92"/>
      <c r="AQ3" s="92" t="s">
        <v>18</v>
      </c>
      <c r="AR3" s="92"/>
      <c r="AS3" s="92" t="s">
        <v>19</v>
      </c>
      <c r="AT3" s="35"/>
      <c r="AU3" s="92"/>
    </row>
    <row r="4" spans="1:47" ht="14.25" x14ac:dyDescent="0.2">
      <c r="A4" s="20"/>
      <c r="B4" s="21"/>
      <c r="C4" s="22" t="str">
        <f>Leaderboards!E40</f>
        <v>Gross</v>
      </c>
      <c r="D4" s="23" t="s">
        <v>21</v>
      </c>
      <c r="E4" s="24"/>
      <c r="F4" s="22" t="str">
        <f>$C$4</f>
        <v>Gross</v>
      </c>
      <c r="G4" s="23" t="s">
        <v>21</v>
      </c>
      <c r="H4" s="24"/>
      <c r="I4" s="22" t="str">
        <f>$C$4</f>
        <v>Gross</v>
      </c>
      <c r="J4" s="23" t="s">
        <v>21</v>
      </c>
      <c r="K4" s="24"/>
      <c r="L4" s="22" t="str">
        <f>$C$4</f>
        <v>Gross</v>
      </c>
      <c r="M4" s="23" t="s">
        <v>21</v>
      </c>
      <c r="N4" s="24"/>
      <c r="O4" s="22" t="str">
        <f>$C$4</f>
        <v>Gross</v>
      </c>
      <c r="P4" s="23" t="s">
        <v>21</v>
      </c>
      <c r="Q4" s="24"/>
      <c r="R4" s="22" t="str">
        <f>$C$4</f>
        <v>Gross</v>
      </c>
      <c r="S4" s="23" t="s">
        <v>21</v>
      </c>
      <c r="T4" s="24"/>
      <c r="U4" s="22" t="str">
        <f>$C$4</f>
        <v>Gross</v>
      </c>
      <c r="V4" s="23" t="s">
        <v>21</v>
      </c>
      <c r="W4" s="24"/>
      <c r="X4" s="22" t="str">
        <f>$C$4</f>
        <v>Gross</v>
      </c>
      <c r="Y4" s="23" t="s">
        <v>21</v>
      </c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2"/>
      <c r="AK4" s="22"/>
      <c r="AT4" s="23"/>
    </row>
    <row r="5" spans="1:47" x14ac:dyDescent="0.2">
      <c r="A5" s="25"/>
      <c r="B5" s="26"/>
      <c r="I5" s="7"/>
      <c r="L5" s="7"/>
      <c r="P5" s="7"/>
      <c r="Q5" s="8"/>
      <c r="S5" s="7"/>
      <c r="T5" s="8"/>
      <c r="V5" s="7"/>
      <c r="W5" s="8"/>
      <c r="Y5" s="7"/>
      <c r="Z5" s="8"/>
      <c r="AA5" s="7"/>
      <c r="AB5" s="7"/>
      <c r="AC5" s="7"/>
      <c r="AD5" s="7"/>
      <c r="AE5" s="7"/>
      <c r="AF5" s="7"/>
      <c r="AG5" s="7"/>
      <c r="AH5" s="7"/>
      <c r="AI5" s="7"/>
      <c r="AT5" s="7"/>
    </row>
    <row r="6" spans="1:47" x14ac:dyDescent="0.2">
      <c r="A6" s="27" t="s">
        <v>55</v>
      </c>
      <c r="B6" s="26"/>
      <c r="C6" s="28">
        <v>60</v>
      </c>
      <c r="D6" s="7">
        <f>IF(AND(ISNUMBER(C6),C6&gt;0),MAX(1,IF(ISNUMBER(C6),21-RANK(C6,C$6:C$51,TRUE),0)),"")</f>
        <v>19</v>
      </c>
      <c r="F6" s="34">
        <v>53</v>
      </c>
      <c r="G6" s="7">
        <f>IF(AND(ISNUMBER(F6),F6&gt;0),MAX(1,IF(ISNUMBER(F6),21-RANK(F6,F$6:F$51,TRUE),0)),"")</f>
        <v>19</v>
      </c>
      <c r="I6" s="29">
        <v>67</v>
      </c>
      <c r="J6" s="7">
        <f>IF(AND(ISNUMBER(I6),I6&gt;0),MAX(1,IF(ISNUMBER(I6),21-RANK(I6,I$6:I$51,TRUE),0)),"")</f>
        <v>17</v>
      </c>
      <c r="L6" s="34">
        <v>68</v>
      </c>
      <c r="M6" s="7">
        <f>IF(AND(ISNUMBER(L6),L6&gt;0),MAX(1,IF(ISNUMBER(L6),21-RANK(L6,L$6:L$51,TRUE),0)),"")</f>
        <v>17</v>
      </c>
      <c r="O6" s="29">
        <v>63</v>
      </c>
      <c r="P6" s="7">
        <f>IF(AND(ISNUMBER(O6),O6&gt;0),MAX(1,IF(ISNUMBER(O6),21-RANK(O6,O$6:O$51,TRUE),0)),"")</f>
        <v>20</v>
      </c>
      <c r="Q6" s="8"/>
      <c r="R6" s="34">
        <v>58</v>
      </c>
      <c r="S6" s="7">
        <f>IF(AND(ISNUMBER(R6),R6&gt;0),MAX(1,IF(ISNUMBER(R6),21-RANK(R6,R$6:R$51,TRUE),0)),"")</f>
        <v>18</v>
      </c>
      <c r="T6" s="8"/>
      <c r="U6" s="34">
        <v>67</v>
      </c>
      <c r="V6" s="7">
        <f>IF(AND(ISNUMBER(U6),U6&gt;0),MAX(1,IF(ISNUMBER(U6),21-RANK(U6,U$6:U$51,TRUE),0)),"")</f>
        <v>14</v>
      </c>
      <c r="W6" s="8"/>
      <c r="X6" s="34">
        <v>57</v>
      </c>
      <c r="Y6" s="7">
        <f>IF(AND(ISNUMBER(X6),X6&gt;0),MAX(1,IF(ISNUMBER(X6),21-RANK(X6,X$6:X$51,TRUE),0)),"")</f>
        <v>18</v>
      </c>
      <c r="Z6" s="8"/>
      <c r="AA6" s="7">
        <f t="array" ref="AA6:AA50">IF(ISNUMBER(D6:D50),D6:D50,0)</f>
        <v>19</v>
      </c>
      <c r="AB6" s="7">
        <f t="array" ref="AB6:AB50">IF(ISNUMBER(G6:G50),G6:G50,0)</f>
        <v>19</v>
      </c>
      <c r="AC6" s="7">
        <f t="array" ref="AC6:AC50">IF(ISNUMBER(J6:J50),J6:J50,0)</f>
        <v>17</v>
      </c>
      <c r="AD6" s="7">
        <f t="array" ref="AD6:AD50">IF(ISNUMBER(M6:M50),M6:M50,0)</f>
        <v>17</v>
      </c>
      <c r="AE6" s="7">
        <f t="array" ref="AE6:AE50">IF(ISNUMBER(P6:P50),P6:P50,0)</f>
        <v>20</v>
      </c>
      <c r="AF6" s="7">
        <f t="array" ref="AF6:AF50">IF(ISNUMBER(S6:S50),S6:S50,0)</f>
        <v>18</v>
      </c>
      <c r="AG6" s="7">
        <f t="array" ref="AG6:AG50">IF(ISNUMBER(V6:V50),V6:V50,0)</f>
        <v>14</v>
      </c>
      <c r="AH6" s="7">
        <f t="array" ref="AH6:AH50">IF(ISNUMBER(Y6:Y50),Y6:Y50,0)</f>
        <v>18</v>
      </c>
      <c r="AI6" s="7"/>
      <c r="AJ6" s="36">
        <f>IF(A6&gt;0,LARGE(AA6:AH6,1)+LARGE(AA6:AH6,2)+LARGE(AA6:AH6,3)+LARGE(AA6:AH6,4),0)</f>
        <v>76</v>
      </c>
      <c r="AK6" s="6">
        <f t="array" ref="AK6:AK50">IF(AJ6:AJ50&gt;0,RANK(AJ6:AJ50,AJ$6:AJ$50),0)</f>
        <v>3</v>
      </c>
      <c r="AL6" s="6">
        <f>IF(A6&gt;0,LARGE(AA6:AH6,1)+LARGE(AA6:AH6,2)+LARGE(AA6:AH6,3)+LARGE(AA6:AH6,4)+LARGE(AA6:AH6,5),0)</f>
        <v>94</v>
      </c>
      <c r="AM6" s="6">
        <f t="array" ref="AM6:AM50">IF(AL6:AL50&gt;0,RANK(AL6:AL50,AL$6:AL$50),0)</f>
        <v>3</v>
      </c>
      <c r="AN6" s="6">
        <f>IF(A6&gt;0,LARGE(AA6:AH6,1)+LARGE(AA6:AH6,2)+LARGE(AA6:AH6,3)+LARGE(AA6:AH6,4)+LARGE(AA6:AH6,5)+LARGE(AA6:AH6,6),0)</f>
        <v>111</v>
      </c>
      <c r="AO6" s="6">
        <f t="array" ref="AO6:AO50">IF(AN6:AN50&gt;0,RANK(AN6:AN50,AN$6:AN$50),0)</f>
        <v>3</v>
      </c>
      <c r="AQ6" s="6">
        <f t="array" ref="AQ6:AQ50">IF(AK6:AK50&gt;0,(AK6:AK50*1000)+(AM6:AM50*100)+(AO6:AO50*10),1000000)</f>
        <v>3330</v>
      </c>
      <c r="AS6" s="6">
        <f t="array" ref="AS6:AS50">IF(AQ6:AQ50&lt;1000000,RANK(AQ6:AQ50,AQ$6:AQ$50,1),"")</f>
        <v>3</v>
      </c>
      <c r="AT6" s="7" t="str">
        <f t="array" ref="AT6:AT50">IF(A6:A50&lt;&gt;"",A6:A50,"")</f>
        <v>Elodie Drake</v>
      </c>
    </row>
    <row r="7" spans="1:47" x14ac:dyDescent="0.2">
      <c r="A7" s="27" t="s">
        <v>56</v>
      </c>
      <c r="B7" s="26"/>
      <c r="C7" s="89">
        <v>57</v>
      </c>
      <c r="D7" s="7">
        <f t="shared" ref="D7:D51" si="0">IF(AND(ISNUMBER(C7),C7&gt;0),MAX(1,IF(ISNUMBER(C7),21-RANK(C7,C$6:C$51,TRUE),0)),"")</f>
        <v>20</v>
      </c>
      <c r="F7" s="90">
        <v>46</v>
      </c>
      <c r="G7" s="7">
        <f t="shared" ref="G7:G51" si="1">IF(AND(ISNUMBER(F7),F7&gt;0),MAX(1,IF(ISNUMBER(F7),21-RANK(F7,F$6:F$51,TRUE),0)),"")</f>
        <v>20</v>
      </c>
      <c r="I7" s="29">
        <v>46</v>
      </c>
      <c r="J7" s="7">
        <f t="shared" ref="J7:J51" si="2">IF(AND(ISNUMBER(I7),I7&gt;0),MAX(1,IF(ISNUMBER(I7),21-RANK(I7,I$6:I$51,TRUE),0)),"")</f>
        <v>20</v>
      </c>
      <c r="L7" s="34" t="s">
        <v>54</v>
      </c>
      <c r="M7" s="7" t="str">
        <f t="shared" ref="M7:M51" si="3">IF(AND(ISNUMBER(L7),L7&gt;0),MAX(1,IF(ISNUMBER(L7),21-RANK(L7,L$6:L$51,TRUE),0)),"")</f>
        <v/>
      </c>
      <c r="O7" s="34">
        <v>63</v>
      </c>
      <c r="P7" s="7">
        <f t="shared" ref="P7:P51" si="4">IF(AND(ISNUMBER(O7),O7&gt;0),MAX(1,IF(ISNUMBER(O7),21-RANK(O7,O$6:O$51,TRUE),0)),"")</f>
        <v>20</v>
      </c>
      <c r="Q7" s="8"/>
      <c r="R7" s="29">
        <v>62</v>
      </c>
      <c r="S7" s="7">
        <f t="shared" ref="S7:S51" si="5">IF(AND(ISNUMBER(R7),R7&gt;0),MAX(1,IF(ISNUMBER(R7),21-RANK(R7,R$6:R$51,TRUE),0)),"")</f>
        <v>17</v>
      </c>
      <c r="T7" s="8"/>
      <c r="U7" s="29">
        <v>50</v>
      </c>
      <c r="V7" s="7">
        <f t="shared" ref="V7:V51" si="6">IF(AND(ISNUMBER(U7),U7&gt;0),MAX(1,IF(ISNUMBER(U7),21-RANK(U7,U$6:U$51,TRUE),0)),"")</f>
        <v>20</v>
      </c>
      <c r="W7" s="8"/>
      <c r="X7" s="29">
        <v>41</v>
      </c>
      <c r="Y7" s="7">
        <f t="shared" ref="Y7:Y51" si="7">IF(AND(ISNUMBER(X7),X7&gt;0),MAX(1,IF(ISNUMBER(X7),21-RANK(X7,X$6:X$51,TRUE),0)),"")</f>
        <v>20</v>
      </c>
      <c r="Z7" s="8"/>
      <c r="AA7" s="7">
        <v>20</v>
      </c>
      <c r="AB7" s="7">
        <v>20</v>
      </c>
      <c r="AC7" s="7">
        <v>20</v>
      </c>
      <c r="AD7" s="7">
        <v>0</v>
      </c>
      <c r="AE7" s="7">
        <v>20</v>
      </c>
      <c r="AF7" s="7">
        <v>17</v>
      </c>
      <c r="AG7" s="7">
        <v>20</v>
      </c>
      <c r="AH7" s="7">
        <v>20</v>
      </c>
      <c r="AI7" s="7"/>
      <c r="AJ7" s="36">
        <f t="shared" ref="AJ7:AJ51" si="8">IF(A7&gt;0,LARGE(AA7:AH7,1)+LARGE(AA7:AH7,2)+LARGE(AA7:AH7,3)+LARGE(AA7:AH7,4),0)</f>
        <v>80</v>
      </c>
      <c r="AK7" s="6">
        <v>1</v>
      </c>
      <c r="AL7" s="6">
        <f t="shared" ref="AL7:AL50" si="9">IF(A7&gt;0,LARGE(AA7:AH7,1)+LARGE(AA7:AH7,2)+LARGE(AA7:AH7,3)+LARGE(AA7:AH7,4)+LARGE(AA7:AH7,5),0)</f>
        <v>100</v>
      </c>
      <c r="AM7" s="6">
        <v>1</v>
      </c>
      <c r="AN7" s="6">
        <f t="shared" ref="AN7:AN50" si="10">IF(A7&gt;0,LARGE(AA7:AH7,1)+LARGE(AA7:AH7,2)+LARGE(AA7:AH7,3)+LARGE(AA7:AH7,4)+LARGE(AA7:AH7,5)+LARGE(AA7:AH7,6),0)</f>
        <v>120</v>
      </c>
      <c r="AO7" s="6">
        <v>1</v>
      </c>
      <c r="AQ7" s="6">
        <v>1110</v>
      </c>
      <c r="AS7" s="6">
        <v>1</v>
      </c>
      <c r="AT7" s="7" t="str">
        <v>Morgan May</v>
      </c>
    </row>
    <row r="8" spans="1:47" x14ac:dyDescent="0.2">
      <c r="A8" s="27" t="s">
        <v>57</v>
      </c>
      <c r="B8" s="26"/>
      <c r="C8" s="89">
        <v>69</v>
      </c>
      <c r="D8" s="7">
        <f t="shared" si="0"/>
        <v>18</v>
      </c>
      <c r="F8" s="90">
        <v>64</v>
      </c>
      <c r="G8" s="7">
        <f t="shared" si="1"/>
        <v>14</v>
      </c>
      <c r="I8" s="34">
        <v>66</v>
      </c>
      <c r="J8" s="7">
        <f t="shared" si="2"/>
        <v>18</v>
      </c>
      <c r="L8" s="34">
        <v>65</v>
      </c>
      <c r="M8" s="7">
        <f t="shared" si="3"/>
        <v>18</v>
      </c>
      <c r="O8" s="34">
        <v>71</v>
      </c>
      <c r="P8" s="7">
        <f t="shared" si="4"/>
        <v>17</v>
      </c>
      <c r="Q8" s="8"/>
      <c r="R8" s="29">
        <v>65</v>
      </c>
      <c r="S8" s="7">
        <f t="shared" si="5"/>
        <v>15</v>
      </c>
      <c r="T8" s="8"/>
      <c r="U8" s="29">
        <v>64</v>
      </c>
      <c r="V8" s="7">
        <f t="shared" si="6"/>
        <v>17</v>
      </c>
      <c r="W8" s="8"/>
      <c r="X8" s="29">
        <v>64</v>
      </c>
      <c r="Y8" s="7">
        <f t="shared" si="7"/>
        <v>15</v>
      </c>
      <c r="Z8" s="8"/>
      <c r="AA8" s="7">
        <v>18</v>
      </c>
      <c r="AB8" s="7">
        <v>14</v>
      </c>
      <c r="AC8" s="7">
        <v>18</v>
      </c>
      <c r="AD8" s="7">
        <v>18</v>
      </c>
      <c r="AE8" s="7">
        <v>17</v>
      </c>
      <c r="AF8" s="7">
        <v>15</v>
      </c>
      <c r="AG8" s="7">
        <v>17</v>
      </c>
      <c r="AH8" s="7">
        <v>15</v>
      </c>
      <c r="AI8" s="7"/>
      <c r="AJ8" s="36">
        <f t="shared" si="8"/>
        <v>71</v>
      </c>
      <c r="AK8" s="6">
        <v>5</v>
      </c>
      <c r="AL8" s="6">
        <f t="shared" si="9"/>
        <v>88</v>
      </c>
      <c r="AM8" s="6">
        <v>4</v>
      </c>
      <c r="AN8" s="6">
        <f t="shared" si="10"/>
        <v>103</v>
      </c>
      <c r="AO8" s="6">
        <v>4</v>
      </c>
      <c r="AQ8" s="6">
        <v>5440</v>
      </c>
      <c r="AS8" s="6">
        <v>5</v>
      </c>
      <c r="AT8" s="7" t="str">
        <v>Sienna Harris</v>
      </c>
    </row>
    <row r="9" spans="1:47" x14ac:dyDescent="0.2">
      <c r="A9" s="27" t="s">
        <v>58</v>
      </c>
      <c r="B9" s="26"/>
      <c r="C9" s="89" t="s">
        <v>54</v>
      </c>
      <c r="D9" s="7" t="str">
        <f t="shared" si="0"/>
        <v/>
      </c>
      <c r="F9" s="29">
        <v>60</v>
      </c>
      <c r="G9" s="7">
        <f t="shared" si="1"/>
        <v>16</v>
      </c>
      <c r="I9" s="34">
        <v>69</v>
      </c>
      <c r="J9" s="7">
        <f t="shared" si="2"/>
        <v>16</v>
      </c>
      <c r="L9" s="34" t="s">
        <v>54</v>
      </c>
      <c r="M9" s="7" t="str">
        <f t="shared" si="3"/>
        <v/>
      </c>
      <c r="O9" s="34" t="s">
        <v>54</v>
      </c>
      <c r="P9" s="7" t="str">
        <f t="shared" si="4"/>
        <v/>
      </c>
      <c r="Q9" s="8"/>
      <c r="R9" s="29" t="s">
        <v>54</v>
      </c>
      <c r="S9" s="7" t="str">
        <f t="shared" si="5"/>
        <v/>
      </c>
      <c r="T9" s="8"/>
      <c r="U9" s="29">
        <v>56</v>
      </c>
      <c r="V9" s="7">
        <f t="shared" si="6"/>
        <v>18</v>
      </c>
      <c r="W9" s="8"/>
      <c r="X9" s="29">
        <v>64</v>
      </c>
      <c r="Y9" s="7">
        <f t="shared" si="7"/>
        <v>15</v>
      </c>
      <c r="Z9" s="8"/>
      <c r="AA9" s="7">
        <v>0</v>
      </c>
      <c r="AB9" s="7">
        <v>16</v>
      </c>
      <c r="AC9" s="7">
        <v>16</v>
      </c>
      <c r="AD9" s="7">
        <v>0</v>
      </c>
      <c r="AE9" s="7">
        <v>0</v>
      </c>
      <c r="AF9" s="7">
        <v>0</v>
      </c>
      <c r="AG9" s="7">
        <v>18</v>
      </c>
      <c r="AH9" s="7">
        <v>15</v>
      </c>
      <c r="AI9" s="7"/>
      <c r="AJ9" s="36">
        <f t="shared" si="8"/>
        <v>65</v>
      </c>
      <c r="AK9" s="6">
        <v>6</v>
      </c>
      <c r="AL9" s="6">
        <f t="shared" si="9"/>
        <v>65</v>
      </c>
      <c r="AM9" s="6">
        <v>9</v>
      </c>
      <c r="AN9" s="6">
        <f t="shared" si="10"/>
        <v>65</v>
      </c>
      <c r="AO9" s="6">
        <v>9</v>
      </c>
      <c r="AQ9" s="6">
        <v>6990</v>
      </c>
      <c r="AS9" s="6">
        <v>6</v>
      </c>
      <c r="AT9" s="7" t="str">
        <v>Holly Wilkins</v>
      </c>
    </row>
    <row r="10" spans="1:47" x14ac:dyDescent="0.2">
      <c r="A10" s="27" t="s">
        <v>59</v>
      </c>
      <c r="B10" s="26"/>
      <c r="C10" s="28">
        <v>80</v>
      </c>
      <c r="D10" s="7">
        <f t="shared" si="0"/>
        <v>16</v>
      </c>
      <c r="F10" s="34">
        <v>77</v>
      </c>
      <c r="G10" s="7">
        <f t="shared" si="1"/>
        <v>11</v>
      </c>
      <c r="I10" s="29">
        <v>76</v>
      </c>
      <c r="J10" s="7">
        <f t="shared" si="2"/>
        <v>13</v>
      </c>
      <c r="L10" s="34">
        <v>80</v>
      </c>
      <c r="M10" s="7">
        <f t="shared" si="3"/>
        <v>15</v>
      </c>
      <c r="O10" s="29">
        <v>84</v>
      </c>
      <c r="P10" s="7">
        <f t="shared" si="4"/>
        <v>16</v>
      </c>
      <c r="Q10" s="8"/>
      <c r="R10" s="29">
        <v>78</v>
      </c>
      <c r="S10" s="7">
        <f t="shared" si="5"/>
        <v>12</v>
      </c>
      <c r="T10" s="8"/>
      <c r="U10" s="29">
        <v>79</v>
      </c>
      <c r="V10" s="7">
        <f t="shared" si="6"/>
        <v>12</v>
      </c>
      <c r="W10" s="8"/>
      <c r="X10" s="34">
        <v>67</v>
      </c>
      <c r="Y10" s="7">
        <f t="shared" si="7"/>
        <v>13</v>
      </c>
      <c r="Z10" s="8"/>
      <c r="AA10" s="7">
        <v>16</v>
      </c>
      <c r="AB10" s="7">
        <v>11</v>
      </c>
      <c r="AC10" s="7">
        <v>13</v>
      </c>
      <c r="AD10" s="7">
        <v>15</v>
      </c>
      <c r="AE10" s="7">
        <v>16</v>
      </c>
      <c r="AF10" s="7">
        <v>12</v>
      </c>
      <c r="AG10" s="7">
        <v>12</v>
      </c>
      <c r="AH10" s="7">
        <v>13</v>
      </c>
      <c r="AI10" s="7"/>
      <c r="AJ10" s="36">
        <f t="shared" si="8"/>
        <v>60</v>
      </c>
      <c r="AK10" s="6">
        <v>9</v>
      </c>
      <c r="AL10" s="6">
        <f t="shared" si="9"/>
        <v>73</v>
      </c>
      <c r="AM10" s="6">
        <v>7</v>
      </c>
      <c r="AN10" s="6">
        <f t="shared" si="10"/>
        <v>85</v>
      </c>
      <c r="AO10" s="6">
        <v>6</v>
      </c>
      <c r="AQ10" s="6">
        <v>9760</v>
      </c>
      <c r="AS10" s="6">
        <v>9</v>
      </c>
      <c r="AT10" s="7" t="str">
        <v>Sophie Chapman</v>
      </c>
    </row>
    <row r="11" spans="1:47" x14ac:dyDescent="0.2">
      <c r="A11" s="27" t="s">
        <v>60</v>
      </c>
      <c r="B11" s="26"/>
      <c r="C11" s="89">
        <v>76</v>
      </c>
      <c r="D11" s="7">
        <f t="shared" si="0"/>
        <v>17</v>
      </c>
      <c r="F11" s="90">
        <v>64</v>
      </c>
      <c r="G11" s="7">
        <f t="shared" si="1"/>
        <v>14</v>
      </c>
      <c r="I11" s="34">
        <v>75</v>
      </c>
      <c r="J11" s="7">
        <f t="shared" si="2"/>
        <v>14</v>
      </c>
      <c r="L11" s="34">
        <v>78</v>
      </c>
      <c r="M11" s="7">
        <f t="shared" si="3"/>
        <v>16</v>
      </c>
      <c r="O11" s="29">
        <v>84</v>
      </c>
      <c r="P11" s="7">
        <f t="shared" si="4"/>
        <v>16</v>
      </c>
      <c r="Q11" s="8"/>
      <c r="R11" s="34">
        <v>72</v>
      </c>
      <c r="S11" s="7">
        <f t="shared" si="5"/>
        <v>14</v>
      </c>
      <c r="T11" s="8"/>
      <c r="U11" s="34">
        <v>77</v>
      </c>
      <c r="V11" s="7">
        <f t="shared" si="6"/>
        <v>13</v>
      </c>
      <c r="W11" s="8"/>
      <c r="X11" s="34">
        <v>74</v>
      </c>
      <c r="Y11" s="7">
        <f t="shared" si="7"/>
        <v>10</v>
      </c>
      <c r="Z11" s="8"/>
      <c r="AA11" s="7">
        <v>17</v>
      </c>
      <c r="AB11" s="7">
        <v>14</v>
      </c>
      <c r="AC11" s="7">
        <v>14</v>
      </c>
      <c r="AD11" s="7">
        <v>16</v>
      </c>
      <c r="AE11" s="7">
        <v>16</v>
      </c>
      <c r="AF11" s="7">
        <v>14</v>
      </c>
      <c r="AG11" s="7">
        <v>13</v>
      </c>
      <c r="AH11" s="7">
        <v>10</v>
      </c>
      <c r="AI11" s="7"/>
      <c r="AJ11" s="36">
        <f t="shared" si="8"/>
        <v>63</v>
      </c>
      <c r="AK11" s="6">
        <v>7</v>
      </c>
      <c r="AL11" s="6">
        <f t="shared" si="9"/>
        <v>77</v>
      </c>
      <c r="AM11" s="6">
        <v>5</v>
      </c>
      <c r="AN11" s="6">
        <f t="shared" si="10"/>
        <v>91</v>
      </c>
      <c r="AO11" s="6">
        <v>5</v>
      </c>
      <c r="AQ11" s="6">
        <v>7550</v>
      </c>
      <c r="AS11" s="6">
        <v>7</v>
      </c>
      <c r="AT11" s="7" t="str">
        <v>Naomi Quance</v>
      </c>
    </row>
    <row r="12" spans="1:47" x14ac:dyDescent="0.2">
      <c r="A12" s="27" t="s">
        <v>210</v>
      </c>
      <c r="B12" s="26"/>
      <c r="C12" s="28" t="s">
        <v>54</v>
      </c>
      <c r="D12" s="7" t="str">
        <f t="shared" si="0"/>
        <v/>
      </c>
      <c r="F12" s="34">
        <v>56</v>
      </c>
      <c r="G12" s="7">
        <f t="shared" si="1"/>
        <v>18</v>
      </c>
      <c r="I12" s="29">
        <v>56</v>
      </c>
      <c r="J12" s="7">
        <f t="shared" si="2"/>
        <v>19</v>
      </c>
      <c r="L12" s="34">
        <v>58</v>
      </c>
      <c r="M12" s="7">
        <f t="shared" si="3"/>
        <v>20</v>
      </c>
      <c r="O12" s="29">
        <v>65</v>
      </c>
      <c r="P12" s="7">
        <f t="shared" si="4"/>
        <v>18</v>
      </c>
      <c r="Q12" s="8"/>
      <c r="R12" s="34">
        <v>51</v>
      </c>
      <c r="S12" s="7">
        <f t="shared" si="5"/>
        <v>20</v>
      </c>
      <c r="T12" s="8"/>
      <c r="U12" s="34">
        <v>64</v>
      </c>
      <c r="V12" s="7">
        <f t="shared" si="6"/>
        <v>17</v>
      </c>
      <c r="W12" s="8"/>
      <c r="X12" s="29">
        <v>60</v>
      </c>
      <c r="Y12" s="7">
        <f t="shared" si="7"/>
        <v>16</v>
      </c>
      <c r="Z12" s="8"/>
      <c r="AA12" s="7">
        <v>0</v>
      </c>
      <c r="AB12" s="7">
        <v>18</v>
      </c>
      <c r="AC12" s="7">
        <v>19</v>
      </c>
      <c r="AD12" s="7">
        <v>20</v>
      </c>
      <c r="AE12" s="7">
        <v>18</v>
      </c>
      <c r="AF12" s="7">
        <v>20</v>
      </c>
      <c r="AG12" s="7">
        <v>17</v>
      </c>
      <c r="AH12" s="7">
        <v>16</v>
      </c>
      <c r="AI12" s="7"/>
      <c r="AJ12" s="36">
        <f t="shared" si="8"/>
        <v>77</v>
      </c>
      <c r="AK12" s="6">
        <v>2</v>
      </c>
      <c r="AL12" s="6">
        <f t="shared" si="9"/>
        <v>95</v>
      </c>
      <c r="AM12" s="6">
        <v>2</v>
      </c>
      <c r="AN12" s="6">
        <f t="shared" si="10"/>
        <v>112</v>
      </c>
      <c r="AO12" s="6">
        <v>2</v>
      </c>
      <c r="AQ12" s="6">
        <v>2220</v>
      </c>
      <c r="AS12" s="6">
        <v>2</v>
      </c>
      <c r="AT12" s="7" t="str">
        <v>Sasha Williams</v>
      </c>
    </row>
    <row r="13" spans="1:47" ht="12" customHeight="1" x14ac:dyDescent="0.2">
      <c r="A13" s="27" t="s">
        <v>211</v>
      </c>
      <c r="B13" s="26"/>
      <c r="C13" s="28" t="s">
        <v>54</v>
      </c>
      <c r="D13" s="7" t="str">
        <f t="shared" si="0"/>
        <v/>
      </c>
      <c r="F13" s="102" t="s">
        <v>54</v>
      </c>
      <c r="G13" s="7" t="str">
        <f t="shared" si="1"/>
        <v/>
      </c>
      <c r="I13" s="34">
        <v>83</v>
      </c>
      <c r="J13" s="7">
        <f t="shared" si="2"/>
        <v>11</v>
      </c>
      <c r="L13" s="29">
        <v>80</v>
      </c>
      <c r="M13" s="7">
        <f t="shared" si="3"/>
        <v>15</v>
      </c>
      <c r="O13" s="29" t="s">
        <v>54</v>
      </c>
      <c r="P13" s="7" t="str">
        <f t="shared" si="4"/>
        <v/>
      </c>
      <c r="Q13" s="8"/>
      <c r="R13" s="34">
        <v>73</v>
      </c>
      <c r="S13" s="7">
        <f t="shared" si="5"/>
        <v>13</v>
      </c>
      <c r="T13" s="8"/>
      <c r="U13" s="34">
        <v>80</v>
      </c>
      <c r="V13" s="7">
        <f t="shared" si="6"/>
        <v>11</v>
      </c>
      <c r="W13" s="8"/>
      <c r="X13" s="29">
        <v>73</v>
      </c>
      <c r="Y13" s="7">
        <f t="shared" si="7"/>
        <v>12</v>
      </c>
      <c r="Z13" s="8"/>
      <c r="AA13" s="7">
        <v>0</v>
      </c>
      <c r="AB13" s="7">
        <v>0</v>
      </c>
      <c r="AC13" s="7">
        <v>11</v>
      </c>
      <c r="AD13" s="7">
        <v>15</v>
      </c>
      <c r="AE13" s="7">
        <v>0</v>
      </c>
      <c r="AF13" s="7">
        <v>13</v>
      </c>
      <c r="AG13" s="7">
        <v>11</v>
      </c>
      <c r="AH13" s="7">
        <v>12</v>
      </c>
      <c r="AI13" s="7"/>
      <c r="AJ13" s="36">
        <f>IF(A13&gt;0,LARGE(AA13:AH13,1)+LARGE(AA13:AH13,2)+LARGE(AA13:AH13,3)+LARGE(AA13:AH13,4),0)</f>
        <v>51</v>
      </c>
      <c r="AK13" s="6">
        <v>10</v>
      </c>
      <c r="AL13" s="6">
        <f>IF(A13&gt;0,LARGE(AA13:AH13,1)+LARGE(AA13:AH13,2)+LARGE(AA13:AH13,3)+LARGE(AA13:AH13,4)+LARGE(AA13:AH13,5),0)</f>
        <v>62</v>
      </c>
      <c r="AM13" s="6">
        <v>10</v>
      </c>
      <c r="AN13" s="6">
        <f>IF(A13&gt;0,LARGE(AA13:AH13,1)+LARGE(AA13:AH13,2)+LARGE(AA13:AH13,3)+LARGE(AA13:AH13,4)+LARGE(AA13:AH13,5)+LARGE(AA13:AH13,6),0)</f>
        <v>62</v>
      </c>
      <c r="AO13" s="6">
        <v>10</v>
      </c>
      <c r="AQ13" s="6">
        <v>11100</v>
      </c>
      <c r="AS13" s="6">
        <v>10</v>
      </c>
      <c r="AT13" s="7" t="str">
        <v>Eliza Legg</v>
      </c>
    </row>
    <row r="14" spans="1:47" x14ac:dyDescent="0.2">
      <c r="A14" s="27" t="s">
        <v>213</v>
      </c>
      <c r="B14" s="26"/>
      <c r="C14" s="89" t="s">
        <v>54</v>
      </c>
      <c r="D14" s="7" t="str">
        <f t="shared" si="0"/>
        <v/>
      </c>
      <c r="F14" s="34">
        <v>63</v>
      </c>
      <c r="G14" s="7">
        <f t="shared" si="1"/>
        <v>15</v>
      </c>
      <c r="I14" s="34">
        <v>70</v>
      </c>
      <c r="J14" s="7">
        <f t="shared" si="2"/>
        <v>15</v>
      </c>
      <c r="L14" s="34" t="s">
        <v>54</v>
      </c>
      <c r="M14" s="7" t="str">
        <f t="shared" si="3"/>
        <v/>
      </c>
      <c r="O14" s="34" t="s">
        <v>54</v>
      </c>
      <c r="P14" s="7" t="str">
        <f t="shared" si="4"/>
        <v/>
      </c>
      <c r="Q14" s="8"/>
      <c r="R14" s="29">
        <v>63</v>
      </c>
      <c r="S14" s="7">
        <f t="shared" si="5"/>
        <v>16</v>
      </c>
      <c r="T14" s="8"/>
      <c r="U14" s="29">
        <v>66</v>
      </c>
      <c r="V14" s="7">
        <f t="shared" si="6"/>
        <v>15</v>
      </c>
      <c r="W14" s="8"/>
      <c r="X14" s="29">
        <v>79</v>
      </c>
      <c r="Y14" s="7">
        <f t="shared" si="7"/>
        <v>9</v>
      </c>
      <c r="Z14" s="8"/>
      <c r="AA14" s="7">
        <v>0</v>
      </c>
      <c r="AB14" s="7">
        <v>15</v>
      </c>
      <c r="AC14" s="7">
        <v>15</v>
      </c>
      <c r="AD14" s="7">
        <v>0</v>
      </c>
      <c r="AE14" s="7">
        <v>0</v>
      </c>
      <c r="AF14" s="7">
        <v>16</v>
      </c>
      <c r="AG14" s="7">
        <v>15</v>
      </c>
      <c r="AH14" s="7">
        <v>9</v>
      </c>
      <c r="AI14" s="7"/>
      <c r="AJ14" s="36">
        <f t="shared" si="8"/>
        <v>61</v>
      </c>
      <c r="AK14" s="6">
        <v>8</v>
      </c>
      <c r="AL14" s="6">
        <f t="shared" si="9"/>
        <v>70</v>
      </c>
      <c r="AM14" s="6">
        <v>8</v>
      </c>
      <c r="AN14" s="6">
        <f t="shared" si="10"/>
        <v>70</v>
      </c>
      <c r="AO14" s="6">
        <v>8</v>
      </c>
      <c r="AQ14" s="6">
        <v>8880</v>
      </c>
      <c r="AS14" s="6">
        <v>8</v>
      </c>
      <c r="AT14" s="7" t="str">
        <v>Ava Grantins</v>
      </c>
    </row>
    <row r="15" spans="1:47" x14ac:dyDescent="0.2">
      <c r="A15" s="27" t="s">
        <v>214</v>
      </c>
      <c r="B15" s="26"/>
      <c r="C15" s="28" t="s">
        <v>54</v>
      </c>
      <c r="D15" s="7" t="str">
        <f t="shared" si="0"/>
        <v/>
      </c>
      <c r="F15" s="102" t="s">
        <v>54</v>
      </c>
      <c r="G15" s="7" t="str">
        <f t="shared" si="1"/>
        <v/>
      </c>
      <c r="I15" s="29">
        <v>82</v>
      </c>
      <c r="J15" s="7">
        <f t="shared" si="2"/>
        <v>12</v>
      </c>
      <c r="L15" s="29" t="s">
        <v>54</v>
      </c>
      <c r="M15" s="7" t="str">
        <f t="shared" si="3"/>
        <v/>
      </c>
      <c r="O15" s="34" t="s">
        <v>54</v>
      </c>
      <c r="P15" s="7" t="str">
        <f t="shared" si="4"/>
        <v/>
      </c>
      <c r="Q15" s="8"/>
      <c r="R15" s="29" t="s">
        <v>54</v>
      </c>
      <c r="S15" s="7" t="str">
        <f t="shared" si="5"/>
        <v/>
      </c>
      <c r="T15" s="8"/>
      <c r="U15" s="102" t="s">
        <v>54</v>
      </c>
      <c r="V15" s="7" t="str">
        <f t="shared" si="6"/>
        <v/>
      </c>
      <c r="W15" s="8"/>
      <c r="X15" s="102" t="s">
        <v>54</v>
      </c>
      <c r="Y15" s="7" t="str">
        <f t="shared" si="7"/>
        <v/>
      </c>
      <c r="Z15" s="8"/>
      <c r="AA15" s="7">
        <v>0</v>
      </c>
      <c r="AB15" s="7">
        <v>0</v>
      </c>
      <c r="AC15" s="7">
        <v>12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/>
      <c r="AJ15" s="36">
        <f t="shared" si="8"/>
        <v>12</v>
      </c>
      <c r="AK15" s="6">
        <v>13</v>
      </c>
      <c r="AL15" s="6">
        <f t="shared" si="9"/>
        <v>12</v>
      </c>
      <c r="AM15" s="6">
        <v>13</v>
      </c>
      <c r="AN15" s="6">
        <f t="shared" si="10"/>
        <v>12</v>
      </c>
      <c r="AO15" s="6">
        <v>13</v>
      </c>
      <c r="AQ15" s="6">
        <v>14430</v>
      </c>
      <c r="AS15" s="6">
        <v>13</v>
      </c>
      <c r="AT15" s="7" t="str">
        <v>Erin Morton</v>
      </c>
    </row>
    <row r="16" spans="1:47" x14ac:dyDescent="0.2">
      <c r="A16" s="100" t="s">
        <v>242</v>
      </c>
      <c r="B16" s="26"/>
      <c r="C16" s="101" t="s">
        <v>54</v>
      </c>
      <c r="D16" s="7" t="str">
        <f t="shared" si="0"/>
        <v/>
      </c>
      <c r="F16" s="90">
        <v>71</v>
      </c>
      <c r="G16" s="7">
        <f t="shared" si="1"/>
        <v>12</v>
      </c>
      <c r="I16" s="102" t="s">
        <v>54</v>
      </c>
      <c r="J16" s="7" t="str">
        <f t="shared" si="2"/>
        <v/>
      </c>
      <c r="L16" s="102" t="s">
        <v>54</v>
      </c>
      <c r="M16" s="7" t="str">
        <f t="shared" si="3"/>
        <v/>
      </c>
      <c r="O16" s="102" t="s">
        <v>54</v>
      </c>
      <c r="P16" s="7" t="str">
        <f t="shared" si="4"/>
        <v/>
      </c>
      <c r="Q16" s="8"/>
      <c r="R16" s="102" t="s">
        <v>54</v>
      </c>
      <c r="S16" s="7" t="str">
        <f t="shared" si="5"/>
        <v/>
      </c>
      <c r="T16" s="8"/>
      <c r="U16" s="102" t="s">
        <v>54</v>
      </c>
      <c r="V16" s="7" t="str">
        <f t="shared" si="6"/>
        <v/>
      </c>
      <c r="W16" s="8"/>
      <c r="X16" s="102">
        <v>73</v>
      </c>
      <c r="Y16" s="7">
        <f t="shared" si="7"/>
        <v>12</v>
      </c>
      <c r="Z16" s="8"/>
      <c r="AA16" s="7">
        <v>0</v>
      </c>
      <c r="AB16" s="7">
        <v>12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12</v>
      </c>
      <c r="AI16" s="7"/>
      <c r="AJ16" s="36">
        <f t="shared" si="8"/>
        <v>24</v>
      </c>
      <c r="AK16" s="6">
        <v>12</v>
      </c>
      <c r="AL16" s="6">
        <f t="shared" si="9"/>
        <v>24</v>
      </c>
      <c r="AM16" s="6">
        <v>12</v>
      </c>
      <c r="AN16" s="6">
        <f t="shared" si="10"/>
        <v>24</v>
      </c>
      <c r="AO16" s="6">
        <v>12</v>
      </c>
      <c r="AQ16" s="6">
        <v>13320</v>
      </c>
      <c r="AS16" s="6">
        <v>12</v>
      </c>
      <c r="AT16" s="7" t="str">
        <v>Isabel Walker</v>
      </c>
    </row>
    <row r="17" spans="1:46" x14ac:dyDescent="0.2">
      <c r="A17" s="27" t="s">
        <v>236</v>
      </c>
      <c r="C17" s="29" t="s">
        <v>54</v>
      </c>
      <c r="D17" s="7" t="str">
        <f t="shared" si="0"/>
        <v/>
      </c>
      <c r="F17" s="102" t="s">
        <v>54</v>
      </c>
      <c r="G17" s="7" t="str">
        <f t="shared" si="1"/>
        <v/>
      </c>
      <c r="I17" s="29" t="s">
        <v>54</v>
      </c>
      <c r="J17" s="7" t="str">
        <f t="shared" si="2"/>
        <v/>
      </c>
      <c r="L17" s="29">
        <v>61</v>
      </c>
      <c r="M17" s="7">
        <f t="shared" si="3"/>
        <v>19</v>
      </c>
      <c r="O17" s="34" t="s">
        <v>54</v>
      </c>
      <c r="P17" s="7" t="str">
        <f t="shared" si="4"/>
        <v/>
      </c>
      <c r="Q17" s="8"/>
      <c r="R17" s="29">
        <v>56</v>
      </c>
      <c r="S17" s="7">
        <f t="shared" si="5"/>
        <v>19</v>
      </c>
      <c r="T17" s="8"/>
      <c r="U17" s="29">
        <v>52</v>
      </c>
      <c r="V17" s="7">
        <f t="shared" si="6"/>
        <v>19</v>
      </c>
      <c r="W17" s="8"/>
      <c r="X17" s="29">
        <v>57</v>
      </c>
      <c r="Y17" s="7">
        <f t="shared" si="7"/>
        <v>18</v>
      </c>
      <c r="Z17" s="8"/>
      <c r="AA17" s="7">
        <v>0</v>
      </c>
      <c r="AB17" s="7">
        <v>0</v>
      </c>
      <c r="AC17" s="7">
        <v>0</v>
      </c>
      <c r="AD17" s="7">
        <v>19</v>
      </c>
      <c r="AE17" s="7">
        <v>0</v>
      </c>
      <c r="AF17" s="7">
        <v>19</v>
      </c>
      <c r="AG17" s="7">
        <v>19</v>
      </c>
      <c r="AH17" s="7">
        <v>18</v>
      </c>
      <c r="AI17" s="7"/>
      <c r="AJ17" s="36">
        <f t="shared" si="8"/>
        <v>75</v>
      </c>
      <c r="AK17" s="6">
        <v>4</v>
      </c>
      <c r="AL17" s="6">
        <f t="shared" si="9"/>
        <v>75</v>
      </c>
      <c r="AM17" s="6">
        <v>6</v>
      </c>
      <c r="AN17" s="6">
        <f t="shared" si="10"/>
        <v>75</v>
      </c>
      <c r="AO17" s="6">
        <v>7</v>
      </c>
      <c r="AQ17" s="6">
        <v>4670</v>
      </c>
      <c r="AS17" s="6">
        <v>4</v>
      </c>
      <c r="AT17" s="7" t="str">
        <v xml:space="preserve">Sayuri Chigwa </v>
      </c>
    </row>
    <row r="18" spans="1:46" x14ac:dyDescent="0.2">
      <c r="A18" s="123" t="s">
        <v>244</v>
      </c>
      <c r="B18" s="26"/>
      <c r="C18" s="102" t="s">
        <v>54</v>
      </c>
      <c r="D18" s="7" t="str">
        <f t="shared" si="0"/>
        <v/>
      </c>
      <c r="F18" s="29">
        <v>59</v>
      </c>
      <c r="G18" s="7">
        <f t="shared" si="1"/>
        <v>17</v>
      </c>
      <c r="I18" s="102" t="s">
        <v>54</v>
      </c>
      <c r="J18" s="7" t="str">
        <f t="shared" si="2"/>
        <v/>
      </c>
      <c r="L18" s="102" t="s">
        <v>54</v>
      </c>
      <c r="M18" s="7" t="str">
        <f t="shared" si="3"/>
        <v/>
      </c>
      <c r="O18" s="102" t="s">
        <v>54</v>
      </c>
      <c r="P18" s="7" t="str">
        <f t="shared" si="4"/>
        <v/>
      </c>
      <c r="Q18" s="8"/>
      <c r="R18" s="102" t="s">
        <v>54</v>
      </c>
      <c r="S18" s="7" t="str">
        <f t="shared" si="5"/>
        <v/>
      </c>
      <c r="T18" s="8"/>
      <c r="U18" s="102" t="s">
        <v>54</v>
      </c>
      <c r="V18" s="7" t="str">
        <f t="shared" si="6"/>
        <v/>
      </c>
      <c r="W18" s="8"/>
      <c r="X18" s="29">
        <v>50</v>
      </c>
      <c r="Y18" s="7">
        <f t="shared" si="7"/>
        <v>19</v>
      </c>
      <c r="Z18" s="8"/>
      <c r="AA18" s="7">
        <v>0</v>
      </c>
      <c r="AB18" s="7">
        <v>17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19</v>
      </c>
      <c r="AI18" s="7"/>
      <c r="AJ18" s="36">
        <f t="shared" si="8"/>
        <v>36</v>
      </c>
      <c r="AK18" s="6">
        <v>11</v>
      </c>
      <c r="AL18" s="6">
        <f t="shared" si="9"/>
        <v>36</v>
      </c>
      <c r="AM18" s="6">
        <v>11</v>
      </c>
      <c r="AN18" s="6">
        <f t="shared" si="10"/>
        <v>36</v>
      </c>
      <c r="AO18" s="6">
        <v>11</v>
      </c>
      <c r="AQ18" s="6">
        <v>12210</v>
      </c>
      <c r="AS18" s="6">
        <v>11</v>
      </c>
      <c r="AT18" s="7" t="str">
        <v xml:space="preserve">Maya Simmonds </v>
      </c>
    </row>
    <row r="19" spans="1:46" x14ac:dyDescent="0.2">
      <c r="A19" s="91"/>
      <c r="B19" s="26"/>
      <c r="C19" s="34"/>
      <c r="D19" s="7" t="str">
        <f t="shared" si="0"/>
        <v/>
      </c>
      <c r="F19" s="29"/>
      <c r="G19" s="7" t="str">
        <f t="shared" si="1"/>
        <v/>
      </c>
      <c r="I19" s="29"/>
      <c r="J19" s="7" t="str">
        <f t="shared" si="2"/>
        <v/>
      </c>
      <c r="L19" s="29"/>
      <c r="M19" s="7" t="str">
        <f t="shared" si="3"/>
        <v/>
      </c>
      <c r="O19" s="29"/>
      <c r="P19" s="7" t="str">
        <f t="shared" si="4"/>
        <v/>
      </c>
      <c r="Q19" s="8"/>
      <c r="R19" s="29"/>
      <c r="S19" s="7" t="str">
        <f t="shared" si="5"/>
        <v/>
      </c>
      <c r="T19" s="8"/>
      <c r="U19" s="29"/>
      <c r="V19" s="7" t="str">
        <f t="shared" si="6"/>
        <v/>
      </c>
      <c r="W19" s="8"/>
      <c r="X19" s="34"/>
      <c r="Y19" s="7" t="str">
        <f t="shared" si="7"/>
        <v/>
      </c>
      <c r="Z19" s="8"/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/>
      <c r="AJ19" s="36">
        <f t="shared" si="8"/>
        <v>0</v>
      </c>
      <c r="AK19" s="6">
        <v>0</v>
      </c>
      <c r="AL19" s="6">
        <f t="shared" si="9"/>
        <v>0</v>
      </c>
      <c r="AM19" s="6">
        <v>0</v>
      </c>
      <c r="AN19" s="6">
        <f t="shared" si="10"/>
        <v>0</v>
      </c>
      <c r="AO19" s="6">
        <v>0</v>
      </c>
      <c r="AQ19" s="6">
        <v>1000000</v>
      </c>
      <c r="AS19" s="6" t="str">
        <v/>
      </c>
      <c r="AT19" s="7" t="str">
        <v/>
      </c>
    </row>
    <row r="20" spans="1:46" x14ac:dyDescent="0.2">
      <c r="A20" s="91"/>
      <c r="B20" s="26"/>
      <c r="C20" s="34"/>
      <c r="D20" s="7" t="str">
        <f t="shared" si="0"/>
        <v/>
      </c>
      <c r="F20" s="30"/>
      <c r="G20" s="7" t="str">
        <f t="shared" si="1"/>
        <v/>
      </c>
      <c r="I20" s="34"/>
      <c r="J20" s="7" t="str">
        <f t="shared" si="2"/>
        <v/>
      </c>
      <c r="L20" s="34"/>
      <c r="M20" s="7" t="str">
        <f t="shared" si="3"/>
        <v/>
      </c>
      <c r="O20" s="29"/>
      <c r="P20" s="7" t="str">
        <f t="shared" si="4"/>
        <v/>
      </c>
      <c r="Q20" s="8"/>
      <c r="R20" s="29"/>
      <c r="S20" s="7" t="str">
        <f t="shared" si="5"/>
        <v/>
      </c>
      <c r="T20" s="8"/>
      <c r="U20" s="29"/>
      <c r="V20" s="7" t="str">
        <f t="shared" si="6"/>
        <v/>
      </c>
      <c r="W20" s="8"/>
      <c r="X20" s="29"/>
      <c r="Y20" s="7" t="str">
        <f t="shared" si="7"/>
        <v/>
      </c>
      <c r="Z20" s="8"/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/>
      <c r="AJ20" s="36">
        <f>IF(A20&gt;0,LARGE(AA20:AH20,1)+LARGE(AA20:AH20,2)+LARGE(AA20:AH20,3)+LARGE(AA20:AH20,4),0)</f>
        <v>0</v>
      </c>
      <c r="AK20" s="6">
        <v>0</v>
      </c>
      <c r="AL20" s="6">
        <f>IF(A20&gt;0,LARGE(AA20:AH20,1)+LARGE(AA20:AH20,2)+LARGE(AA20:AH20,3)+LARGE(AA20:AH20,4)+LARGE(AA20:AH20,5),0)</f>
        <v>0</v>
      </c>
      <c r="AM20" s="6">
        <v>0</v>
      </c>
      <c r="AN20" s="6">
        <f>IF(A20&gt;0,LARGE(AA20:AH20,1)+LARGE(AA20:AH20,2)+LARGE(AA20:AH20,3)+LARGE(AA20:AH20,4)+LARGE(AA20:AH20,5)+LARGE(AA20:AH20,6),0)</f>
        <v>0</v>
      </c>
      <c r="AO20" s="6">
        <v>0</v>
      </c>
      <c r="AQ20" s="6">
        <v>1000000</v>
      </c>
      <c r="AS20" s="6" t="str">
        <v/>
      </c>
      <c r="AT20" s="7" t="str">
        <v/>
      </c>
    </row>
    <row r="21" spans="1:46" x14ac:dyDescent="0.2">
      <c r="A21" s="37"/>
      <c r="B21" s="26"/>
      <c r="C21" s="34"/>
      <c r="D21" s="7" t="str">
        <f t="shared" si="0"/>
        <v/>
      </c>
      <c r="F21" s="34"/>
      <c r="G21" s="7" t="str">
        <f t="shared" si="1"/>
        <v/>
      </c>
      <c r="I21" s="29"/>
      <c r="J21" s="7" t="str">
        <f t="shared" si="2"/>
        <v/>
      </c>
      <c r="L21" s="34"/>
      <c r="M21" s="7" t="str">
        <f t="shared" si="3"/>
        <v/>
      </c>
      <c r="O21" s="34"/>
      <c r="P21" s="7" t="str">
        <f t="shared" si="4"/>
        <v/>
      </c>
      <c r="Q21" s="8"/>
      <c r="R21" s="29"/>
      <c r="S21" s="7" t="str">
        <f t="shared" si="5"/>
        <v/>
      </c>
      <c r="T21" s="8"/>
      <c r="U21" s="29"/>
      <c r="V21" s="7" t="str">
        <f t="shared" si="6"/>
        <v/>
      </c>
      <c r="W21" s="8"/>
      <c r="X21" s="29"/>
      <c r="Y21" s="7" t="str">
        <f t="shared" si="7"/>
        <v/>
      </c>
      <c r="Z21" s="8"/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/>
      <c r="AJ21" s="36">
        <f t="shared" si="8"/>
        <v>0</v>
      </c>
      <c r="AK21" s="6">
        <v>0</v>
      </c>
      <c r="AL21" s="6">
        <f t="shared" si="9"/>
        <v>0</v>
      </c>
      <c r="AM21" s="6">
        <v>0</v>
      </c>
      <c r="AN21" s="6">
        <f t="shared" si="10"/>
        <v>0</v>
      </c>
      <c r="AO21" s="6">
        <v>0</v>
      </c>
      <c r="AQ21" s="6">
        <v>1000000</v>
      </c>
      <c r="AS21" s="6" t="str">
        <v/>
      </c>
      <c r="AT21" s="7" t="str">
        <v/>
      </c>
    </row>
    <row r="22" spans="1:46" x14ac:dyDescent="0.2">
      <c r="A22" s="31"/>
      <c r="C22" s="29"/>
      <c r="D22" s="7" t="str">
        <f t="shared" si="0"/>
        <v/>
      </c>
      <c r="F22" s="29"/>
      <c r="G22" s="7" t="str">
        <f t="shared" si="1"/>
        <v/>
      </c>
      <c r="I22" s="29"/>
      <c r="J22" s="7" t="str">
        <f t="shared" si="2"/>
        <v/>
      </c>
      <c r="L22" s="29"/>
      <c r="M22" s="7" t="str">
        <f t="shared" si="3"/>
        <v/>
      </c>
      <c r="O22" s="29"/>
      <c r="P22" s="7" t="str">
        <f t="shared" si="4"/>
        <v/>
      </c>
      <c r="Q22" s="8"/>
      <c r="R22" s="29"/>
      <c r="S22" s="7" t="str">
        <f t="shared" si="5"/>
        <v/>
      </c>
      <c r="T22" s="8"/>
      <c r="U22" s="29"/>
      <c r="V22" s="7" t="str">
        <f t="shared" si="6"/>
        <v/>
      </c>
      <c r="W22" s="8"/>
      <c r="X22" s="29"/>
      <c r="Y22" s="7" t="str">
        <f t="shared" si="7"/>
        <v/>
      </c>
      <c r="Z22" s="8"/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/>
      <c r="AJ22" s="36">
        <f t="shared" si="8"/>
        <v>0</v>
      </c>
      <c r="AK22" s="6">
        <v>0</v>
      </c>
      <c r="AL22" s="6">
        <f t="shared" si="9"/>
        <v>0</v>
      </c>
      <c r="AM22" s="6">
        <v>0</v>
      </c>
      <c r="AN22" s="6">
        <f t="shared" si="10"/>
        <v>0</v>
      </c>
      <c r="AO22" s="6">
        <v>0</v>
      </c>
      <c r="AQ22" s="6">
        <v>1000000</v>
      </c>
      <c r="AS22" s="6" t="str">
        <v/>
      </c>
      <c r="AT22" s="7" t="str">
        <v/>
      </c>
    </row>
    <row r="23" spans="1:46" x14ac:dyDescent="0.2">
      <c r="A23" s="37"/>
      <c r="C23" s="34"/>
      <c r="D23" s="7" t="str">
        <f t="shared" si="0"/>
        <v/>
      </c>
      <c r="F23" s="34"/>
      <c r="G23" s="7" t="str">
        <f t="shared" si="1"/>
        <v/>
      </c>
      <c r="I23" s="34"/>
      <c r="J23" s="7" t="str">
        <f t="shared" si="2"/>
        <v/>
      </c>
      <c r="L23" s="34"/>
      <c r="M23" s="7" t="str">
        <f t="shared" si="3"/>
        <v/>
      </c>
      <c r="O23" s="34"/>
      <c r="P23" s="7" t="str">
        <f t="shared" si="4"/>
        <v/>
      </c>
      <c r="R23" s="34"/>
      <c r="S23" s="7" t="str">
        <f t="shared" si="5"/>
        <v/>
      </c>
      <c r="U23" s="34"/>
      <c r="V23" s="7" t="str">
        <f t="shared" si="6"/>
        <v/>
      </c>
      <c r="X23" s="29"/>
      <c r="Y23" s="7" t="str">
        <f t="shared" si="7"/>
        <v/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J23" s="36">
        <f t="shared" si="8"/>
        <v>0</v>
      </c>
      <c r="AK23" s="6">
        <v>0</v>
      </c>
      <c r="AL23" s="6">
        <f t="shared" si="9"/>
        <v>0</v>
      </c>
      <c r="AM23" s="6">
        <v>0</v>
      </c>
      <c r="AN23" s="6">
        <f t="shared" si="10"/>
        <v>0</v>
      </c>
      <c r="AO23" s="6">
        <v>0</v>
      </c>
      <c r="AQ23" s="6">
        <v>1000000</v>
      </c>
      <c r="AS23" s="6" t="str">
        <v/>
      </c>
      <c r="AT23" s="9" t="str">
        <v/>
      </c>
    </row>
    <row r="24" spans="1:46" x14ac:dyDescent="0.2">
      <c r="A24" s="33"/>
      <c r="C24" s="29"/>
      <c r="D24" s="7" t="str">
        <f t="shared" si="0"/>
        <v/>
      </c>
      <c r="F24" s="29"/>
      <c r="G24" s="7" t="str">
        <f t="shared" si="1"/>
        <v/>
      </c>
      <c r="I24" s="29"/>
      <c r="J24" s="7" t="str">
        <f t="shared" si="2"/>
        <v/>
      </c>
      <c r="L24" s="29"/>
      <c r="M24" s="7" t="str">
        <f t="shared" si="3"/>
        <v/>
      </c>
      <c r="O24" s="29"/>
      <c r="P24" s="7" t="str">
        <f t="shared" si="4"/>
        <v/>
      </c>
      <c r="R24" s="29"/>
      <c r="S24" s="7" t="str">
        <f t="shared" si="5"/>
        <v/>
      </c>
      <c r="U24" s="29"/>
      <c r="V24" s="7" t="str">
        <f t="shared" si="6"/>
        <v/>
      </c>
      <c r="X24" s="29"/>
      <c r="Y24" s="7" t="str">
        <f t="shared" si="7"/>
        <v/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J24" s="36">
        <f t="shared" si="8"/>
        <v>0</v>
      </c>
      <c r="AK24" s="6">
        <v>0</v>
      </c>
      <c r="AL24" s="6">
        <f t="shared" si="9"/>
        <v>0</v>
      </c>
      <c r="AM24" s="6">
        <v>0</v>
      </c>
      <c r="AN24" s="6">
        <f t="shared" si="10"/>
        <v>0</v>
      </c>
      <c r="AO24" s="6">
        <v>0</v>
      </c>
      <c r="AQ24" s="6">
        <v>1000000</v>
      </c>
      <c r="AS24" s="6" t="str">
        <v/>
      </c>
      <c r="AT24" s="9" t="str">
        <v/>
      </c>
    </row>
    <row r="25" spans="1:46" x14ac:dyDescent="0.2">
      <c r="A25" s="33"/>
      <c r="C25" s="29"/>
      <c r="D25" s="7" t="str">
        <f t="shared" si="0"/>
        <v/>
      </c>
      <c r="F25" s="29"/>
      <c r="G25" s="7" t="str">
        <f t="shared" si="1"/>
        <v/>
      </c>
      <c r="I25" s="29"/>
      <c r="J25" s="7" t="str">
        <f t="shared" si="2"/>
        <v/>
      </c>
      <c r="L25" s="29"/>
      <c r="M25" s="7" t="str">
        <f t="shared" si="3"/>
        <v/>
      </c>
      <c r="O25" s="29"/>
      <c r="P25" s="7" t="str">
        <f t="shared" si="4"/>
        <v/>
      </c>
      <c r="R25" s="29"/>
      <c r="S25" s="7" t="str">
        <f t="shared" si="5"/>
        <v/>
      </c>
      <c r="U25" s="29"/>
      <c r="V25" s="7" t="str">
        <f t="shared" si="6"/>
        <v/>
      </c>
      <c r="X25" s="29"/>
      <c r="Y25" s="7" t="str">
        <f t="shared" si="7"/>
        <v/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J25" s="36">
        <f t="shared" si="8"/>
        <v>0</v>
      </c>
      <c r="AK25" s="6">
        <v>0</v>
      </c>
      <c r="AL25" s="6">
        <f t="shared" si="9"/>
        <v>0</v>
      </c>
      <c r="AM25" s="6">
        <v>0</v>
      </c>
      <c r="AN25" s="6">
        <f t="shared" si="10"/>
        <v>0</v>
      </c>
      <c r="AO25" s="6">
        <v>0</v>
      </c>
      <c r="AQ25" s="6">
        <v>1000000</v>
      </c>
      <c r="AS25" s="6" t="str">
        <v/>
      </c>
      <c r="AT25" s="9" t="str">
        <v/>
      </c>
    </row>
    <row r="26" spans="1:46" x14ac:dyDescent="0.2">
      <c r="A26" s="33"/>
      <c r="C26" s="29"/>
      <c r="D26" s="7" t="str">
        <f t="shared" si="0"/>
        <v/>
      </c>
      <c r="F26" s="29"/>
      <c r="G26" s="7" t="str">
        <f t="shared" si="1"/>
        <v/>
      </c>
      <c r="I26" s="29"/>
      <c r="J26" s="7" t="str">
        <f t="shared" si="2"/>
        <v/>
      </c>
      <c r="L26" s="29"/>
      <c r="M26" s="7" t="str">
        <f t="shared" si="3"/>
        <v/>
      </c>
      <c r="O26" s="29"/>
      <c r="P26" s="7" t="str">
        <f t="shared" si="4"/>
        <v/>
      </c>
      <c r="R26" s="29"/>
      <c r="S26" s="7" t="str">
        <f t="shared" si="5"/>
        <v/>
      </c>
      <c r="U26" s="29"/>
      <c r="V26" s="7" t="str">
        <f t="shared" si="6"/>
        <v/>
      </c>
      <c r="X26" s="29"/>
      <c r="Y26" s="7" t="str">
        <f t="shared" si="7"/>
        <v/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J26" s="36">
        <f t="shared" si="8"/>
        <v>0</v>
      </c>
      <c r="AK26" s="6">
        <v>0</v>
      </c>
      <c r="AL26" s="6">
        <f t="shared" si="9"/>
        <v>0</v>
      </c>
      <c r="AM26" s="6">
        <v>0</v>
      </c>
      <c r="AN26" s="6">
        <f t="shared" si="10"/>
        <v>0</v>
      </c>
      <c r="AO26" s="6">
        <v>0</v>
      </c>
      <c r="AQ26" s="6">
        <v>1000000</v>
      </c>
      <c r="AS26" s="6" t="str">
        <v/>
      </c>
      <c r="AT26" s="9" t="str">
        <v/>
      </c>
    </row>
    <row r="27" spans="1:46" x14ac:dyDescent="0.2">
      <c r="A27" s="33"/>
      <c r="C27" s="29"/>
      <c r="D27" s="7" t="str">
        <f t="shared" si="0"/>
        <v/>
      </c>
      <c r="F27" s="29"/>
      <c r="G27" s="7" t="str">
        <f t="shared" si="1"/>
        <v/>
      </c>
      <c r="I27" s="29"/>
      <c r="J27" s="7" t="str">
        <f t="shared" si="2"/>
        <v/>
      </c>
      <c r="L27" s="29"/>
      <c r="M27" s="7" t="str">
        <f t="shared" si="3"/>
        <v/>
      </c>
      <c r="O27" s="29"/>
      <c r="P27" s="7" t="str">
        <f t="shared" si="4"/>
        <v/>
      </c>
      <c r="R27" s="29"/>
      <c r="S27" s="7" t="str">
        <f t="shared" si="5"/>
        <v/>
      </c>
      <c r="U27" s="29"/>
      <c r="V27" s="7" t="str">
        <f t="shared" si="6"/>
        <v/>
      </c>
      <c r="X27" s="29"/>
      <c r="Y27" s="7" t="str">
        <f t="shared" si="7"/>
        <v/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J27" s="36">
        <f t="shared" si="8"/>
        <v>0</v>
      </c>
      <c r="AK27" s="6">
        <v>0</v>
      </c>
      <c r="AL27" s="6">
        <f t="shared" si="9"/>
        <v>0</v>
      </c>
      <c r="AM27" s="6">
        <v>0</v>
      </c>
      <c r="AN27" s="6">
        <f t="shared" si="10"/>
        <v>0</v>
      </c>
      <c r="AO27" s="6">
        <v>0</v>
      </c>
      <c r="AQ27" s="6">
        <v>1000000</v>
      </c>
      <c r="AS27" s="6" t="str">
        <v/>
      </c>
      <c r="AT27" s="9" t="str">
        <v/>
      </c>
    </row>
    <row r="28" spans="1:46" x14ac:dyDescent="0.2">
      <c r="A28" s="33"/>
      <c r="C28" s="29"/>
      <c r="D28" s="7" t="str">
        <f t="shared" si="0"/>
        <v/>
      </c>
      <c r="F28" s="29"/>
      <c r="G28" s="7" t="str">
        <f t="shared" si="1"/>
        <v/>
      </c>
      <c r="I28" s="29"/>
      <c r="J28" s="7" t="str">
        <f t="shared" si="2"/>
        <v/>
      </c>
      <c r="L28" s="29"/>
      <c r="M28" s="7" t="str">
        <f t="shared" si="3"/>
        <v/>
      </c>
      <c r="O28" s="29"/>
      <c r="P28" s="7" t="str">
        <f t="shared" si="4"/>
        <v/>
      </c>
      <c r="R28" s="29"/>
      <c r="S28" s="7" t="str">
        <f t="shared" si="5"/>
        <v/>
      </c>
      <c r="U28" s="29"/>
      <c r="V28" s="7" t="str">
        <f t="shared" si="6"/>
        <v/>
      </c>
      <c r="X28" s="29"/>
      <c r="Y28" s="7" t="str">
        <f t="shared" si="7"/>
        <v/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J28" s="36">
        <f t="shared" si="8"/>
        <v>0</v>
      </c>
      <c r="AK28" s="6">
        <v>0</v>
      </c>
      <c r="AL28" s="6">
        <f t="shared" si="9"/>
        <v>0</v>
      </c>
      <c r="AM28" s="6">
        <v>0</v>
      </c>
      <c r="AN28" s="6">
        <f t="shared" si="10"/>
        <v>0</v>
      </c>
      <c r="AO28" s="6">
        <v>0</v>
      </c>
      <c r="AQ28" s="6">
        <v>1000000</v>
      </c>
      <c r="AS28" s="6" t="str">
        <v/>
      </c>
      <c r="AT28" s="9" t="str">
        <v/>
      </c>
    </row>
    <row r="29" spans="1:46" x14ac:dyDescent="0.2">
      <c r="A29" s="33"/>
      <c r="C29" s="29"/>
      <c r="D29" s="7" t="str">
        <f t="shared" si="0"/>
        <v/>
      </c>
      <c r="F29" s="29"/>
      <c r="G29" s="7" t="str">
        <f t="shared" si="1"/>
        <v/>
      </c>
      <c r="I29" s="29"/>
      <c r="J29" s="7" t="str">
        <f t="shared" si="2"/>
        <v/>
      </c>
      <c r="L29" s="29"/>
      <c r="M29" s="7" t="str">
        <f t="shared" si="3"/>
        <v/>
      </c>
      <c r="O29" s="29"/>
      <c r="P29" s="7" t="str">
        <f t="shared" si="4"/>
        <v/>
      </c>
      <c r="R29" s="29"/>
      <c r="S29" s="7" t="str">
        <f t="shared" si="5"/>
        <v/>
      </c>
      <c r="U29" s="29"/>
      <c r="V29" s="7" t="str">
        <f t="shared" si="6"/>
        <v/>
      </c>
      <c r="X29" s="29"/>
      <c r="Y29" s="7" t="str">
        <f t="shared" si="7"/>
        <v/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J29" s="36">
        <f t="shared" si="8"/>
        <v>0</v>
      </c>
      <c r="AK29" s="6">
        <v>0</v>
      </c>
      <c r="AL29" s="6">
        <f t="shared" si="9"/>
        <v>0</v>
      </c>
      <c r="AM29" s="6">
        <v>0</v>
      </c>
      <c r="AN29" s="6">
        <f t="shared" si="10"/>
        <v>0</v>
      </c>
      <c r="AO29" s="6">
        <v>0</v>
      </c>
      <c r="AQ29" s="6">
        <v>1000000</v>
      </c>
      <c r="AS29" s="6" t="str">
        <v/>
      </c>
      <c r="AT29" s="9" t="str">
        <v/>
      </c>
    </row>
    <row r="30" spans="1:46" x14ac:dyDescent="0.2">
      <c r="A30" s="33"/>
      <c r="C30" s="29"/>
      <c r="D30" s="7" t="str">
        <f t="shared" si="0"/>
        <v/>
      </c>
      <c r="F30" s="29"/>
      <c r="G30" s="7" t="str">
        <f t="shared" si="1"/>
        <v/>
      </c>
      <c r="I30" s="29"/>
      <c r="J30" s="7" t="str">
        <f t="shared" si="2"/>
        <v/>
      </c>
      <c r="L30" s="29"/>
      <c r="M30" s="7" t="str">
        <f t="shared" si="3"/>
        <v/>
      </c>
      <c r="O30" s="29"/>
      <c r="P30" s="7" t="str">
        <f t="shared" si="4"/>
        <v/>
      </c>
      <c r="R30" s="29"/>
      <c r="S30" s="7" t="str">
        <f t="shared" si="5"/>
        <v/>
      </c>
      <c r="U30" s="29"/>
      <c r="V30" s="7" t="str">
        <f t="shared" si="6"/>
        <v/>
      </c>
      <c r="X30" s="29"/>
      <c r="Y30" s="7" t="str">
        <f t="shared" si="7"/>
        <v/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J30" s="36">
        <f t="shared" si="8"/>
        <v>0</v>
      </c>
      <c r="AK30" s="6">
        <v>0</v>
      </c>
      <c r="AL30" s="6">
        <f t="shared" si="9"/>
        <v>0</v>
      </c>
      <c r="AM30" s="6">
        <v>0</v>
      </c>
      <c r="AN30" s="6">
        <f t="shared" si="10"/>
        <v>0</v>
      </c>
      <c r="AO30" s="6">
        <v>0</v>
      </c>
      <c r="AQ30" s="6">
        <v>1000000</v>
      </c>
      <c r="AS30" s="6" t="str">
        <v/>
      </c>
      <c r="AT30" s="9" t="str">
        <v/>
      </c>
    </row>
    <row r="31" spans="1:46" x14ac:dyDescent="0.2">
      <c r="A31" s="33"/>
      <c r="C31" s="29"/>
      <c r="D31" s="7" t="str">
        <f t="shared" si="0"/>
        <v/>
      </c>
      <c r="F31" s="29"/>
      <c r="G31" s="7" t="str">
        <f t="shared" si="1"/>
        <v/>
      </c>
      <c r="I31" s="29"/>
      <c r="J31" s="7" t="str">
        <f t="shared" si="2"/>
        <v/>
      </c>
      <c r="L31" s="29"/>
      <c r="M31" s="7" t="str">
        <f t="shared" si="3"/>
        <v/>
      </c>
      <c r="O31" s="29"/>
      <c r="P31" s="7" t="str">
        <f t="shared" si="4"/>
        <v/>
      </c>
      <c r="R31" s="29"/>
      <c r="S31" s="7" t="str">
        <f t="shared" si="5"/>
        <v/>
      </c>
      <c r="U31" s="29"/>
      <c r="V31" s="7" t="str">
        <f t="shared" si="6"/>
        <v/>
      </c>
      <c r="X31" s="29"/>
      <c r="Y31" s="7" t="str">
        <f t="shared" si="7"/>
        <v/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J31" s="36">
        <f t="shared" si="8"/>
        <v>0</v>
      </c>
      <c r="AK31" s="6">
        <v>0</v>
      </c>
      <c r="AL31" s="6">
        <f t="shared" si="9"/>
        <v>0</v>
      </c>
      <c r="AM31" s="6">
        <v>0</v>
      </c>
      <c r="AN31" s="6">
        <f t="shared" si="10"/>
        <v>0</v>
      </c>
      <c r="AO31" s="6">
        <v>0</v>
      </c>
      <c r="AQ31" s="6">
        <v>1000000</v>
      </c>
      <c r="AS31" s="6" t="str">
        <v/>
      </c>
      <c r="AT31" s="9" t="str">
        <v/>
      </c>
    </row>
    <row r="32" spans="1:46" x14ac:dyDescent="0.2">
      <c r="A32" s="33"/>
      <c r="C32" s="29"/>
      <c r="D32" s="7" t="str">
        <f t="shared" si="0"/>
        <v/>
      </c>
      <c r="F32" s="29"/>
      <c r="G32" s="7" t="str">
        <f t="shared" si="1"/>
        <v/>
      </c>
      <c r="I32" s="29"/>
      <c r="J32" s="7" t="str">
        <f t="shared" si="2"/>
        <v/>
      </c>
      <c r="L32" s="29"/>
      <c r="M32" s="7" t="str">
        <f t="shared" si="3"/>
        <v/>
      </c>
      <c r="O32" s="29"/>
      <c r="P32" s="7" t="str">
        <f t="shared" si="4"/>
        <v/>
      </c>
      <c r="R32" s="29"/>
      <c r="S32" s="7" t="str">
        <f t="shared" si="5"/>
        <v/>
      </c>
      <c r="U32" s="29"/>
      <c r="V32" s="7" t="str">
        <f t="shared" si="6"/>
        <v/>
      </c>
      <c r="X32" s="29"/>
      <c r="Y32" s="7" t="str">
        <f t="shared" si="7"/>
        <v/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J32" s="36">
        <f t="shared" si="8"/>
        <v>0</v>
      </c>
      <c r="AK32" s="6">
        <v>0</v>
      </c>
      <c r="AL32" s="6">
        <f t="shared" si="9"/>
        <v>0</v>
      </c>
      <c r="AM32" s="6">
        <v>0</v>
      </c>
      <c r="AN32" s="6">
        <f t="shared" si="10"/>
        <v>0</v>
      </c>
      <c r="AO32" s="6">
        <v>0</v>
      </c>
      <c r="AQ32" s="6">
        <v>1000000</v>
      </c>
      <c r="AS32" s="6" t="str">
        <v/>
      </c>
      <c r="AT32" s="9" t="str">
        <v/>
      </c>
    </row>
    <row r="33" spans="1:46" x14ac:dyDescent="0.2">
      <c r="A33" s="33"/>
      <c r="C33" s="29"/>
      <c r="D33" s="7" t="str">
        <f t="shared" si="0"/>
        <v/>
      </c>
      <c r="F33" s="29"/>
      <c r="G33" s="7" t="str">
        <f t="shared" si="1"/>
        <v/>
      </c>
      <c r="I33" s="29"/>
      <c r="J33" s="7" t="str">
        <f t="shared" si="2"/>
        <v/>
      </c>
      <c r="L33" s="29"/>
      <c r="M33" s="7" t="str">
        <f t="shared" si="3"/>
        <v/>
      </c>
      <c r="O33" s="29"/>
      <c r="P33" s="7" t="str">
        <f t="shared" si="4"/>
        <v/>
      </c>
      <c r="R33" s="29"/>
      <c r="S33" s="7" t="str">
        <f t="shared" si="5"/>
        <v/>
      </c>
      <c r="U33" s="29"/>
      <c r="V33" s="7" t="str">
        <f t="shared" si="6"/>
        <v/>
      </c>
      <c r="X33" s="29"/>
      <c r="Y33" s="7" t="str">
        <f t="shared" si="7"/>
        <v/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J33" s="36">
        <f t="shared" si="8"/>
        <v>0</v>
      </c>
      <c r="AK33" s="6">
        <v>0</v>
      </c>
      <c r="AL33" s="6">
        <f t="shared" si="9"/>
        <v>0</v>
      </c>
      <c r="AM33" s="6">
        <v>0</v>
      </c>
      <c r="AN33" s="6">
        <f t="shared" si="10"/>
        <v>0</v>
      </c>
      <c r="AO33" s="6">
        <v>0</v>
      </c>
      <c r="AQ33" s="6">
        <v>1000000</v>
      </c>
      <c r="AS33" s="6" t="str">
        <v/>
      </c>
      <c r="AT33" s="9" t="str">
        <v/>
      </c>
    </row>
    <row r="34" spans="1:46" x14ac:dyDescent="0.2">
      <c r="A34" s="33"/>
      <c r="C34" s="29"/>
      <c r="D34" s="7" t="str">
        <f t="shared" si="0"/>
        <v/>
      </c>
      <c r="F34" s="29"/>
      <c r="G34" s="7" t="str">
        <f t="shared" si="1"/>
        <v/>
      </c>
      <c r="I34" s="29"/>
      <c r="J34" s="7" t="str">
        <f t="shared" si="2"/>
        <v/>
      </c>
      <c r="L34" s="29"/>
      <c r="M34" s="7" t="str">
        <f t="shared" si="3"/>
        <v/>
      </c>
      <c r="O34" s="29"/>
      <c r="P34" s="7" t="str">
        <f t="shared" si="4"/>
        <v/>
      </c>
      <c r="R34" s="29"/>
      <c r="S34" s="7" t="str">
        <f t="shared" si="5"/>
        <v/>
      </c>
      <c r="U34" s="29"/>
      <c r="V34" s="7" t="str">
        <f t="shared" si="6"/>
        <v/>
      </c>
      <c r="X34" s="29"/>
      <c r="Y34" s="7" t="str">
        <f t="shared" si="7"/>
        <v/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J34" s="36">
        <f t="shared" si="8"/>
        <v>0</v>
      </c>
      <c r="AK34" s="6">
        <v>0</v>
      </c>
      <c r="AL34" s="6">
        <f t="shared" si="9"/>
        <v>0</v>
      </c>
      <c r="AM34" s="6">
        <v>0</v>
      </c>
      <c r="AN34" s="6">
        <f t="shared" si="10"/>
        <v>0</v>
      </c>
      <c r="AO34" s="6">
        <v>0</v>
      </c>
      <c r="AQ34" s="6">
        <v>1000000</v>
      </c>
      <c r="AS34" s="6" t="str">
        <v/>
      </c>
      <c r="AT34" s="9" t="str">
        <v/>
      </c>
    </row>
    <row r="35" spans="1:46" x14ac:dyDescent="0.2">
      <c r="A35" s="33"/>
      <c r="C35" s="29"/>
      <c r="D35" s="7" t="str">
        <f t="shared" si="0"/>
        <v/>
      </c>
      <c r="F35" s="29"/>
      <c r="G35" s="7" t="str">
        <f t="shared" si="1"/>
        <v/>
      </c>
      <c r="I35" s="29"/>
      <c r="J35" s="7" t="str">
        <f t="shared" si="2"/>
        <v/>
      </c>
      <c r="L35" s="29"/>
      <c r="M35" s="7" t="str">
        <f t="shared" si="3"/>
        <v/>
      </c>
      <c r="O35" s="29"/>
      <c r="P35" s="7" t="str">
        <f t="shared" si="4"/>
        <v/>
      </c>
      <c r="R35" s="29"/>
      <c r="S35" s="7" t="str">
        <f t="shared" si="5"/>
        <v/>
      </c>
      <c r="U35" s="29"/>
      <c r="V35" s="7" t="str">
        <f t="shared" si="6"/>
        <v/>
      </c>
      <c r="X35" s="29"/>
      <c r="Y35" s="7" t="str">
        <f t="shared" si="7"/>
        <v/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J35" s="36">
        <f t="shared" si="8"/>
        <v>0</v>
      </c>
      <c r="AK35" s="6">
        <v>0</v>
      </c>
      <c r="AL35" s="6">
        <f t="shared" si="9"/>
        <v>0</v>
      </c>
      <c r="AM35" s="6">
        <v>0</v>
      </c>
      <c r="AN35" s="6">
        <f t="shared" si="10"/>
        <v>0</v>
      </c>
      <c r="AO35" s="6">
        <v>0</v>
      </c>
      <c r="AQ35" s="6">
        <v>1000000</v>
      </c>
      <c r="AS35" s="6" t="str">
        <v/>
      </c>
      <c r="AT35" s="9" t="str">
        <v/>
      </c>
    </row>
    <row r="36" spans="1:46" x14ac:dyDescent="0.2">
      <c r="A36" s="33"/>
      <c r="C36" s="29"/>
      <c r="D36" s="7" t="str">
        <f t="shared" si="0"/>
        <v/>
      </c>
      <c r="F36" s="29"/>
      <c r="G36" s="7" t="str">
        <f t="shared" si="1"/>
        <v/>
      </c>
      <c r="I36" s="29"/>
      <c r="J36" s="7" t="str">
        <f t="shared" si="2"/>
        <v/>
      </c>
      <c r="L36" s="29"/>
      <c r="M36" s="7" t="str">
        <f t="shared" si="3"/>
        <v/>
      </c>
      <c r="O36" s="29"/>
      <c r="P36" s="7" t="str">
        <f t="shared" si="4"/>
        <v/>
      </c>
      <c r="R36" s="29"/>
      <c r="S36" s="7" t="str">
        <f t="shared" si="5"/>
        <v/>
      </c>
      <c r="U36" s="29"/>
      <c r="V36" s="7" t="str">
        <f t="shared" si="6"/>
        <v/>
      </c>
      <c r="X36" s="29"/>
      <c r="Y36" s="7" t="str">
        <f t="shared" si="7"/>
        <v/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J36" s="36">
        <f t="shared" si="8"/>
        <v>0</v>
      </c>
      <c r="AK36" s="6">
        <v>0</v>
      </c>
      <c r="AL36" s="6">
        <f t="shared" si="9"/>
        <v>0</v>
      </c>
      <c r="AM36" s="6">
        <v>0</v>
      </c>
      <c r="AN36" s="6">
        <f t="shared" si="10"/>
        <v>0</v>
      </c>
      <c r="AO36" s="6">
        <v>0</v>
      </c>
      <c r="AQ36" s="6">
        <v>1000000</v>
      </c>
      <c r="AS36" s="6" t="str">
        <v/>
      </c>
      <c r="AT36" s="9" t="str">
        <v/>
      </c>
    </row>
    <row r="37" spans="1:46" x14ac:dyDescent="0.2">
      <c r="A37" s="33"/>
      <c r="C37" s="29"/>
      <c r="D37" s="7" t="str">
        <f t="shared" si="0"/>
        <v/>
      </c>
      <c r="F37" s="29"/>
      <c r="G37" s="7" t="str">
        <f t="shared" si="1"/>
        <v/>
      </c>
      <c r="I37" s="29"/>
      <c r="J37" s="7" t="str">
        <f t="shared" si="2"/>
        <v/>
      </c>
      <c r="L37" s="29"/>
      <c r="M37" s="7" t="str">
        <f t="shared" si="3"/>
        <v/>
      </c>
      <c r="O37" s="29"/>
      <c r="P37" s="7" t="str">
        <f t="shared" si="4"/>
        <v/>
      </c>
      <c r="R37" s="29"/>
      <c r="S37" s="7" t="str">
        <f t="shared" si="5"/>
        <v/>
      </c>
      <c r="U37" s="29"/>
      <c r="V37" s="7" t="str">
        <f t="shared" si="6"/>
        <v/>
      </c>
      <c r="X37" s="29"/>
      <c r="Y37" s="7" t="str">
        <f t="shared" si="7"/>
        <v/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J37" s="36">
        <f t="shared" si="8"/>
        <v>0</v>
      </c>
      <c r="AK37" s="6">
        <v>0</v>
      </c>
      <c r="AL37" s="6">
        <f t="shared" si="9"/>
        <v>0</v>
      </c>
      <c r="AM37" s="6">
        <v>0</v>
      </c>
      <c r="AN37" s="6">
        <f t="shared" si="10"/>
        <v>0</v>
      </c>
      <c r="AO37" s="6">
        <v>0</v>
      </c>
      <c r="AQ37" s="6">
        <v>1000000</v>
      </c>
      <c r="AS37" s="6" t="str">
        <v/>
      </c>
      <c r="AT37" s="9" t="str">
        <v/>
      </c>
    </row>
    <row r="38" spans="1:46" x14ac:dyDescent="0.2">
      <c r="A38" s="33"/>
      <c r="C38" s="29"/>
      <c r="D38" s="7" t="str">
        <f t="shared" si="0"/>
        <v/>
      </c>
      <c r="F38" s="29"/>
      <c r="G38" s="7" t="str">
        <f t="shared" si="1"/>
        <v/>
      </c>
      <c r="I38" s="29"/>
      <c r="J38" s="7" t="str">
        <f t="shared" si="2"/>
        <v/>
      </c>
      <c r="L38" s="29"/>
      <c r="M38" s="7" t="str">
        <f t="shared" si="3"/>
        <v/>
      </c>
      <c r="O38" s="29"/>
      <c r="P38" s="7" t="str">
        <f t="shared" si="4"/>
        <v/>
      </c>
      <c r="R38" s="29"/>
      <c r="S38" s="7" t="str">
        <f t="shared" si="5"/>
        <v/>
      </c>
      <c r="U38" s="29"/>
      <c r="V38" s="7" t="str">
        <f t="shared" si="6"/>
        <v/>
      </c>
      <c r="X38" s="29"/>
      <c r="Y38" s="7" t="str">
        <f t="shared" si="7"/>
        <v/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J38" s="36">
        <f t="shared" si="8"/>
        <v>0</v>
      </c>
      <c r="AK38" s="6">
        <v>0</v>
      </c>
      <c r="AL38" s="6">
        <f t="shared" si="9"/>
        <v>0</v>
      </c>
      <c r="AM38" s="6">
        <v>0</v>
      </c>
      <c r="AN38" s="6">
        <f t="shared" si="10"/>
        <v>0</v>
      </c>
      <c r="AO38" s="6">
        <v>0</v>
      </c>
      <c r="AQ38" s="6">
        <v>1000000</v>
      </c>
      <c r="AS38" s="6" t="str">
        <v/>
      </c>
      <c r="AT38" s="9" t="str">
        <v/>
      </c>
    </row>
    <row r="39" spans="1:46" x14ac:dyDescent="0.2">
      <c r="A39" s="33"/>
      <c r="C39" s="29"/>
      <c r="D39" s="7" t="str">
        <f t="shared" si="0"/>
        <v/>
      </c>
      <c r="F39" s="29"/>
      <c r="G39" s="7" t="str">
        <f t="shared" si="1"/>
        <v/>
      </c>
      <c r="I39" s="29"/>
      <c r="J39" s="7" t="str">
        <f t="shared" si="2"/>
        <v/>
      </c>
      <c r="L39" s="29"/>
      <c r="M39" s="7" t="str">
        <f t="shared" si="3"/>
        <v/>
      </c>
      <c r="O39" s="29"/>
      <c r="P39" s="7" t="str">
        <f t="shared" si="4"/>
        <v/>
      </c>
      <c r="R39" s="29"/>
      <c r="S39" s="7" t="str">
        <f t="shared" si="5"/>
        <v/>
      </c>
      <c r="U39" s="29"/>
      <c r="V39" s="7" t="str">
        <f t="shared" si="6"/>
        <v/>
      </c>
      <c r="X39" s="29"/>
      <c r="Y39" s="7" t="str">
        <f t="shared" si="7"/>
        <v/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J39" s="36">
        <f t="shared" si="8"/>
        <v>0</v>
      </c>
      <c r="AK39" s="6">
        <v>0</v>
      </c>
      <c r="AL39" s="6">
        <f t="shared" si="9"/>
        <v>0</v>
      </c>
      <c r="AM39" s="6">
        <v>0</v>
      </c>
      <c r="AN39" s="6">
        <f t="shared" si="10"/>
        <v>0</v>
      </c>
      <c r="AO39" s="6">
        <v>0</v>
      </c>
      <c r="AQ39" s="6">
        <v>1000000</v>
      </c>
      <c r="AS39" s="6" t="str">
        <v/>
      </c>
      <c r="AT39" s="9" t="str">
        <v/>
      </c>
    </row>
    <row r="40" spans="1:46" x14ac:dyDescent="0.2">
      <c r="A40" s="33"/>
      <c r="C40" s="29"/>
      <c r="D40" s="7" t="str">
        <f t="shared" si="0"/>
        <v/>
      </c>
      <c r="F40" s="29"/>
      <c r="G40" s="7" t="str">
        <f t="shared" si="1"/>
        <v/>
      </c>
      <c r="I40" s="29"/>
      <c r="J40" s="7" t="str">
        <f t="shared" si="2"/>
        <v/>
      </c>
      <c r="L40" s="29"/>
      <c r="M40" s="7" t="str">
        <f t="shared" si="3"/>
        <v/>
      </c>
      <c r="O40" s="29"/>
      <c r="P40" s="7" t="str">
        <f t="shared" si="4"/>
        <v/>
      </c>
      <c r="R40" s="29"/>
      <c r="S40" s="7" t="str">
        <f t="shared" si="5"/>
        <v/>
      </c>
      <c r="U40" s="29"/>
      <c r="V40" s="7" t="str">
        <f t="shared" si="6"/>
        <v/>
      </c>
      <c r="X40" s="29"/>
      <c r="Y40" s="7" t="str">
        <f t="shared" si="7"/>
        <v/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J40" s="36">
        <f t="shared" si="8"/>
        <v>0</v>
      </c>
      <c r="AK40" s="6">
        <v>0</v>
      </c>
      <c r="AL40" s="6">
        <f t="shared" si="9"/>
        <v>0</v>
      </c>
      <c r="AM40" s="6">
        <v>0</v>
      </c>
      <c r="AN40" s="6">
        <f t="shared" si="10"/>
        <v>0</v>
      </c>
      <c r="AO40" s="6">
        <v>0</v>
      </c>
      <c r="AQ40" s="6">
        <v>1000000</v>
      </c>
      <c r="AS40" s="6" t="str">
        <v/>
      </c>
      <c r="AT40" s="9" t="str">
        <v/>
      </c>
    </row>
    <row r="41" spans="1:46" x14ac:dyDescent="0.2">
      <c r="A41" s="33"/>
      <c r="C41" s="29"/>
      <c r="D41" s="7" t="str">
        <f t="shared" si="0"/>
        <v/>
      </c>
      <c r="F41" s="29"/>
      <c r="G41" s="7" t="str">
        <f t="shared" si="1"/>
        <v/>
      </c>
      <c r="I41" s="29"/>
      <c r="J41" s="7" t="str">
        <f t="shared" si="2"/>
        <v/>
      </c>
      <c r="L41" s="29"/>
      <c r="M41" s="7" t="str">
        <f t="shared" si="3"/>
        <v/>
      </c>
      <c r="O41" s="29"/>
      <c r="P41" s="7" t="str">
        <f t="shared" si="4"/>
        <v/>
      </c>
      <c r="R41" s="29"/>
      <c r="S41" s="7" t="str">
        <f t="shared" si="5"/>
        <v/>
      </c>
      <c r="U41" s="29"/>
      <c r="V41" s="7" t="str">
        <f t="shared" si="6"/>
        <v/>
      </c>
      <c r="X41" s="29"/>
      <c r="Y41" s="7" t="str">
        <f t="shared" si="7"/>
        <v/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J41" s="36">
        <f t="shared" si="8"/>
        <v>0</v>
      </c>
      <c r="AK41" s="6">
        <v>0</v>
      </c>
      <c r="AL41" s="6">
        <f t="shared" si="9"/>
        <v>0</v>
      </c>
      <c r="AM41" s="6">
        <v>0</v>
      </c>
      <c r="AN41" s="6">
        <f t="shared" si="10"/>
        <v>0</v>
      </c>
      <c r="AO41" s="6">
        <v>0</v>
      </c>
      <c r="AQ41" s="6">
        <v>1000000</v>
      </c>
      <c r="AS41" s="6" t="str">
        <v/>
      </c>
      <c r="AT41" s="9" t="str">
        <v/>
      </c>
    </row>
    <row r="42" spans="1:46" x14ac:dyDescent="0.2">
      <c r="A42" s="33"/>
      <c r="C42" s="29"/>
      <c r="D42" s="7" t="str">
        <f t="shared" si="0"/>
        <v/>
      </c>
      <c r="F42" s="29"/>
      <c r="G42" s="7" t="str">
        <f t="shared" si="1"/>
        <v/>
      </c>
      <c r="I42" s="29"/>
      <c r="J42" s="7" t="str">
        <f t="shared" si="2"/>
        <v/>
      </c>
      <c r="L42" s="29"/>
      <c r="M42" s="7" t="str">
        <f t="shared" si="3"/>
        <v/>
      </c>
      <c r="O42" s="29"/>
      <c r="P42" s="7" t="str">
        <f t="shared" si="4"/>
        <v/>
      </c>
      <c r="R42" s="29"/>
      <c r="S42" s="7" t="str">
        <f t="shared" si="5"/>
        <v/>
      </c>
      <c r="U42" s="29"/>
      <c r="V42" s="7" t="str">
        <f t="shared" si="6"/>
        <v/>
      </c>
      <c r="X42" s="29"/>
      <c r="Y42" s="7" t="str">
        <f t="shared" si="7"/>
        <v/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J42" s="36">
        <f t="shared" si="8"/>
        <v>0</v>
      </c>
      <c r="AK42" s="6">
        <v>0</v>
      </c>
      <c r="AL42" s="6">
        <f t="shared" si="9"/>
        <v>0</v>
      </c>
      <c r="AM42" s="6">
        <v>0</v>
      </c>
      <c r="AN42" s="6">
        <f t="shared" si="10"/>
        <v>0</v>
      </c>
      <c r="AO42" s="6">
        <v>0</v>
      </c>
      <c r="AQ42" s="6">
        <v>1000000</v>
      </c>
      <c r="AS42" s="6" t="str">
        <v/>
      </c>
      <c r="AT42" s="9" t="str">
        <v/>
      </c>
    </row>
    <row r="43" spans="1:46" x14ac:dyDescent="0.2">
      <c r="A43" s="33"/>
      <c r="C43" s="29"/>
      <c r="D43" s="7" t="str">
        <f t="shared" si="0"/>
        <v/>
      </c>
      <c r="F43" s="29"/>
      <c r="G43" s="7" t="str">
        <f t="shared" si="1"/>
        <v/>
      </c>
      <c r="I43" s="29"/>
      <c r="J43" s="7" t="str">
        <f t="shared" si="2"/>
        <v/>
      </c>
      <c r="L43" s="29"/>
      <c r="M43" s="7" t="str">
        <f t="shared" si="3"/>
        <v/>
      </c>
      <c r="O43" s="29"/>
      <c r="P43" s="7" t="str">
        <f t="shared" si="4"/>
        <v/>
      </c>
      <c r="R43" s="29"/>
      <c r="S43" s="7" t="str">
        <f t="shared" si="5"/>
        <v/>
      </c>
      <c r="U43" s="29"/>
      <c r="V43" s="7" t="str">
        <f t="shared" si="6"/>
        <v/>
      </c>
      <c r="X43" s="29"/>
      <c r="Y43" s="7" t="str">
        <f t="shared" si="7"/>
        <v/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J43" s="36">
        <f t="shared" si="8"/>
        <v>0</v>
      </c>
      <c r="AK43" s="6">
        <v>0</v>
      </c>
      <c r="AL43" s="6">
        <f t="shared" si="9"/>
        <v>0</v>
      </c>
      <c r="AM43" s="6">
        <v>0</v>
      </c>
      <c r="AN43" s="6">
        <f t="shared" si="10"/>
        <v>0</v>
      </c>
      <c r="AO43" s="6">
        <v>0</v>
      </c>
      <c r="AQ43" s="6">
        <v>1000000</v>
      </c>
      <c r="AS43" s="6" t="str">
        <v/>
      </c>
      <c r="AT43" s="9" t="str">
        <v/>
      </c>
    </row>
    <row r="44" spans="1:46" x14ac:dyDescent="0.2">
      <c r="A44" s="33"/>
      <c r="C44" s="29"/>
      <c r="D44" s="7" t="str">
        <f t="shared" si="0"/>
        <v/>
      </c>
      <c r="F44" s="29"/>
      <c r="G44" s="7" t="str">
        <f t="shared" si="1"/>
        <v/>
      </c>
      <c r="I44" s="29"/>
      <c r="J44" s="7" t="str">
        <f t="shared" si="2"/>
        <v/>
      </c>
      <c r="L44" s="29"/>
      <c r="M44" s="7" t="str">
        <f t="shared" si="3"/>
        <v/>
      </c>
      <c r="O44" s="29"/>
      <c r="P44" s="7" t="str">
        <f t="shared" si="4"/>
        <v/>
      </c>
      <c r="R44" s="29"/>
      <c r="S44" s="7" t="str">
        <f t="shared" si="5"/>
        <v/>
      </c>
      <c r="U44" s="29"/>
      <c r="V44" s="7" t="str">
        <f t="shared" si="6"/>
        <v/>
      </c>
      <c r="X44" s="29"/>
      <c r="Y44" s="7" t="str">
        <f t="shared" si="7"/>
        <v/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J44" s="36">
        <f t="shared" si="8"/>
        <v>0</v>
      </c>
      <c r="AK44" s="6">
        <v>0</v>
      </c>
      <c r="AL44" s="6">
        <f t="shared" si="9"/>
        <v>0</v>
      </c>
      <c r="AM44" s="6">
        <v>0</v>
      </c>
      <c r="AN44" s="6">
        <f t="shared" si="10"/>
        <v>0</v>
      </c>
      <c r="AO44" s="6">
        <v>0</v>
      </c>
      <c r="AQ44" s="6">
        <v>1000000</v>
      </c>
      <c r="AS44" s="6" t="str">
        <v/>
      </c>
      <c r="AT44" s="9" t="str">
        <v/>
      </c>
    </row>
    <row r="45" spans="1:46" x14ac:dyDescent="0.2">
      <c r="A45" s="33"/>
      <c r="C45" s="29"/>
      <c r="D45" s="7" t="str">
        <f t="shared" si="0"/>
        <v/>
      </c>
      <c r="F45" s="29"/>
      <c r="G45" s="7" t="str">
        <f t="shared" si="1"/>
        <v/>
      </c>
      <c r="I45" s="29"/>
      <c r="J45" s="7" t="str">
        <f t="shared" si="2"/>
        <v/>
      </c>
      <c r="L45" s="29"/>
      <c r="M45" s="7" t="str">
        <f t="shared" si="3"/>
        <v/>
      </c>
      <c r="O45" s="29"/>
      <c r="P45" s="7" t="str">
        <f t="shared" si="4"/>
        <v/>
      </c>
      <c r="R45" s="29"/>
      <c r="S45" s="7" t="str">
        <f t="shared" si="5"/>
        <v/>
      </c>
      <c r="U45" s="29"/>
      <c r="V45" s="7" t="str">
        <f t="shared" si="6"/>
        <v/>
      </c>
      <c r="X45" s="29"/>
      <c r="Y45" s="7" t="str">
        <f t="shared" si="7"/>
        <v/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J45" s="36">
        <f t="shared" si="8"/>
        <v>0</v>
      </c>
      <c r="AK45" s="6">
        <v>0</v>
      </c>
      <c r="AL45" s="6">
        <f t="shared" si="9"/>
        <v>0</v>
      </c>
      <c r="AM45" s="6">
        <v>0</v>
      </c>
      <c r="AN45" s="6">
        <f t="shared" si="10"/>
        <v>0</v>
      </c>
      <c r="AO45" s="6">
        <v>0</v>
      </c>
      <c r="AQ45" s="6">
        <v>1000000</v>
      </c>
      <c r="AS45" s="6" t="str">
        <v/>
      </c>
      <c r="AT45" s="9" t="str">
        <v/>
      </c>
    </row>
    <row r="46" spans="1:46" x14ac:dyDescent="0.2">
      <c r="A46" s="33"/>
      <c r="C46" s="29"/>
      <c r="D46" s="7" t="str">
        <f t="shared" si="0"/>
        <v/>
      </c>
      <c r="F46" s="29"/>
      <c r="G46" s="7" t="str">
        <f t="shared" si="1"/>
        <v/>
      </c>
      <c r="I46" s="29"/>
      <c r="J46" s="7" t="str">
        <f t="shared" si="2"/>
        <v/>
      </c>
      <c r="L46" s="29"/>
      <c r="M46" s="7" t="str">
        <f t="shared" si="3"/>
        <v/>
      </c>
      <c r="O46" s="29"/>
      <c r="P46" s="7" t="str">
        <f t="shared" si="4"/>
        <v/>
      </c>
      <c r="R46" s="29"/>
      <c r="S46" s="7" t="str">
        <f t="shared" si="5"/>
        <v/>
      </c>
      <c r="U46" s="29"/>
      <c r="V46" s="7" t="str">
        <f t="shared" si="6"/>
        <v/>
      </c>
      <c r="X46" s="29"/>
      <c r="Y46" s="7" t="str">
        <f t="shared" si="7"/>
        <v/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J46" s="36">
        <f t="shared" si="8"/>
        <v>0</v>
      </c>
      <c r="AK46" s="6">
        <v>0</v>
      </c>
      <c r="AL46" s="6">
        <f t="shared" si="9"/>
        <v>0</v>
      </c>
      <c r="AM46" s="6">
        <v>0</v>
      </c>
      <c r="AN46" s="6">
        <f t="shared" si="10"/>
        <v>0</v>
      </c>
      <c r="AO46" s="6">
        <v>0</v>
      </c>
      <c r="AQ46" s="6">
        <v>1000000</v>
      </c>
      <c r="AS46" s="6" t="str">
        <v/>
      </c>
      <c r="AT46" s="9" t="str">
        <v/>
      </c>
    </row>
    <row r="47" spans="1:46" x14ac:dyDescent="0.2">
      <c r="A47" s="33"/>
      <c r="C47" s="29"/>
      <c r="D47" s="7" t="str">
        <f t="shared" si="0"/>
        <v/>
      </c>
      <c r="F47" s="29"/>
      <c r="G47" s="7" t="str">
        <f t="shared" si="1"/>
        <v/>
      </c>
      <c r="I47" s="29"/>
      <c r="J47" s="7" t="str">
        <f t="shared" si="2"/>
        <v/>
      </c>
      <c r="L47" s="29"/>
      <c r="M47" s="7" t="str">
        <f t="shared" si="3"/>
        <v/>
      </c>
      <c r="O47" s="29"/>
      <c r="P47" s="7" t="str">
        <f t="shared" si="4"/>
        <v/>
      </c>
      <c r="R47" s="29"/>
      <c r="S47" s="7" t="str">
        <f t="shared" si="5"/>
        <v/>
      </c>
      <c r="U47" s="29"/>
      <c r="V47" s="7" t="str">
        <f t="shared" si="6"/>
        <v/>
      </c>
      <c r="X47" s="29"/>
      <c r="Y47" s="7" t="str">
        <f t="shared" si="7"/>
        <v/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J47" s="36">
        <f t="shared" si="8"/>
        <v>0</v>
      </c>
      <c r="AK47" s="6">
        <v>0</v>
      </c>
      <c r="AL47" s="6">
        <f t="shared" si="9"/>
        <v>0</v>
      </c>
      <c r="AM47" s="6">
        <v>0</v>
      </c>
      <c r="AN47" s="6">
        <f t="shared" si="10"/>
        <v>0</v>
      </c>
      <c r="AO47" s="6">
        <v>0</v>
      </c>
      <c r="AQ47" s="6">
        <v>1000000</v>
      </c>
      <c r="AS47" s="6" t="str">
        <v/>
      </c>
      <c r="AT47" s="9" t="str">
        <v/>
      </c>
    </row>
    <row r="48" spans="1:46" x14ac:dyDescent="0.2">
      <c r="A48" s="33"/>
      <c r="C48" s="29"/>
      <c r="D48" s="7" t="str">
        <f t="shared" si="0"/>
        <v/>
      </c>
      <c r="F48" s="29"/>
      <c r="G48" s="7" t="str">
        <f t="shared" si="1"/>
        <v/>
      </c>
      <c r="I48" s="29"/>
      <c r="J48" s="7" t="str">
        <f t="shared" si="2"/>
        <v/>
      </c>
      <c r="L48" s="29"/>
      <c r="M48" s="7" t="str">
        <f t="shared" si="3"/>
        <v/>
      </c>
      <c r="O48" s="29"/>
      <c r="P48" s="7" t="str">
        <f t="shared" si="4"/>
        <v/>
      </c>
      <c r="R48" s="29"/>
      <c r="S48" s="7" t="str">
        <f t="shared" si="5"/>
        <v/>
      </c>
      <c r="U48" s="29"/>
      <c r="V48" s="7" t="str">
        <f t="shared" si="6"/>
        <v/>
      </c>
      <c r="X48" s="29"/>
      <c r="Y48" s="7" t="str">
        <f t="shared" si="7"/>
        <v/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J48" s="36">
        <f t="shared" si="8"/>
        <v>0</v>
      </c>
      <c r="AK48" s="6">
        <v>0</v>
      </c>
      <c r="AL48" s="6">
        <f t="shared" si="9"/>
        <v>0</v>
      </c>
      <c r="AM48" s="6">
        <v>0</v>
      </c>
      <c r="AN48" s="6">
        <f t="shared" si="10"/>
        <v>0</v>
      </c>
      <c r="AO48" s="6">
        <v>0</v>
      </c>
      <c r="AQ48" s="6">
        <v>1000000</v>
      </c>
      <c r="AS48" s="6" t="str">
        <v/>
      </c>
      <c r="AT48" s="9" t="str">
        <v/>
      </c>
    </row>
    <row r="49" spans="1:46" x14ac:dyDescent="0.2">
      <c r="A49" s="33"/>
      <c r="C49" s="29"/>
      <c r="D49" s="7" t="str">
        <f t="shared" si="0"/>
        <v/>
      </c>
      <c r="F49" s="29"/>
      <c r="G49" s="7" t="str">
        <f t="shared" si="1"/>
        <v/>
      </c>
      <c r="I49" s="29"/>
      <c r="J49" s="7" t="str">
        <f t="shared" si="2"/>
        <v/>
      </c>
      <c r="L49" s="29"/>
      <c r="M49" s="7" t="str">
        <f t="shared" si="3"/>
        <v/>
      </c>
      <c r="O49" s="29"/>
      <c r="P49" s="7" t="str">
        <f t="shared" si="4"/>
        <v/>
      </c>
      <c r="R49" s="29"/>
      <c r="S49" s="7" t="str">
        <f t="shared" si="5"/>
        <v/>
      </c>
      <c r="U49" s="29"/>
      <c r="V49" s="7" t="str">
        <f t="shared" si="6"/>
        <v/>
      </c>
      <c r="X49" s="29"/>
      <c r="Y49" s="7" t="str">
        <f t="shared" si="7"/>
        <v/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J49" s="36">
        <f t="shared" si="8"/>
        <v>0</v>
      </c>
      <c r="AK49" s="6">
        <v>0</v>
      </c>
      <c r="AL49" s="6">
        <f t="shared" si="9"/>
        <v>0</v>
      </c>
      <c r="AM49" s="6">
        <v>0</v>
      </c>
      <c r="AN49" s="6">
        <f t="shared" si="10"/>
        <v>0</v>
      </c>
      <c r="AO49" s="6">
        <v>0</v>
      </c>
      <c r="AQ49" s="6">
        <v>1000000</v>
      </c>
      <c r="AS49" s="6" t="str">
        <v/>
      </c>
      <c r="AT49" s="9" t="str">
        <v/>
      </c>
    </row>
    <row r="50" spans="1:46" x14ac:dyDescent="0.2">
      <c r="A50" s="33"/>
      <c r="C50" s="29"/>
      <c r="D50" s="7" t="str">
        <f t="shared" si="0"/>
        <v/>
      </c>
      <c r="F50" s="29"/>
      <c r="G50" s="7" t="str">
        <f t="shared" si="1"/>
        <v/>
      </c>
      <c r="I50" s="29"/>
      <c r="J50" s="7" t="str">
        <f t="shared" si="2"/>
        <v/>
      </c>
      <c r="L50" s="29"/>
      <c r="M50" s="7" t="str">
        <f t="shared" si="3"/>
        <v/>
      </c>
      <c r="O50" s="29"/>
      <c r="P50" s="7" t="str">
        <f t="shared" si="4"/>
        <v/>
      </c>
      <c r="R50" s="29"/>
      <c r="S50" s="7" t="str">
        <f t="shared" si="5"/>
        <v/>
      </c>
      <c r="U50" s="29"/>
      <c r="V50" s="7" t="str">
        <f t="shared" si="6"/>
        <v/>
      </c>
      <c r="X50" s="29"/>
      <c r="Y50" s="7" t="str">
        <f t="shared" si="7"/>
        <v/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J50" s="36">
        <f t="shared" si="8"/>
        <v>0</v>
      </c>
      <c r="AK50" s="6">
        <v>0</v>
      </c>
      <c r="AL50" s="6">
        <f t="shared" si="9"/>
        <v>0</v>
      </c>
      <c r="AM50" s="6">
        <v>0</v>
      </c>
      <c r="AN50" s="6">
        <f t="shared" si="10"/>
        <v>0</v>
      </c>
      <c r="AO50" s="6">
        <v>0</v>
      </c>
      <c r="AQ50" s="6">
        <v>1000000</v>
      </c>
      <c r="AS50" s="6" t="str">
        <v/>
      </c>
      <c r="AT50" s="9" t="str">
        <v/>
      </c>
    </row>
    <row r="51" spans="1:46" x14ac:dyDescent="0.2">
      <c r="D51" s="7" t="str">
        <f t="shared" si="0"/>
        <v/>
      </c>
      <c r="G51" s="7" t="str">
        <f t="shared" si="1"/>
        <v/>
      </c>
      <c r="J51" s="7" t="str">
        <f t="shared" si="2"/>
        <v/>
      </c>
      <c r="M51" s="7" t="str">
        <f t="shared" si="3"/>
        <v/>
      </c>
      <c r="P51" s="7" t="str">
        <f t="shared" si="4"/>
        <v/>
      </c>
      <c r="S51" s="7" t="str">
        <f t="shared" si="5"/>
        <v/>
      </c>
      <c r="V51" s="7" t="str">
        <f t="shared" si="6"/>
        <v/>
      </c>
      <c r="Y51" s="7" t="str">
        <f t="shared" si="7"/>
        <v/>
      </c>
      <c r="AJ51" s="36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Z3 AA1:AI65349 AT1:AT65349 J1:K2 M1:N2 P1:Q2 S1:T2 V1:W2 Y1:Z2 G1:H2 D1:E2 D4:E65349 Y4:Z65349 G4:H65349 J4:K65349 M4:N65349 P4:Q65349 S4:T65349 V4:W65349">
    <cfRule type="cellIs" dxfId="113" priority="1" stopIfTrue="1" operator="equal">
      <formula>18</formula>
    </cfRule>
    <cfRule type="cellIs" dxfId="112" priority="2" stopIfTrue="1" operator="equal">
      <formula>19</formula>
    </cfRule>
    <cfRule type="cellIs" dxfId="111" priority="3" stopIfTrue="1" operator="equal">
      <formula>20</formula>
    </cfRule>
  </conditionalFormatting>
  <conditionalFormatting sqref="E3 H3 K3 N3 Q3 T3 W3">
    <cfRule type="cellIs" dxfId="110" priority="4" stopIfTrue="1" operator="equal">
      <formula>18</formula>
    </cfRule>
    <cfRule type="cellIs" dxfId="109" priority="5" stopIfTrue="1" operator="equal">
      <formula>19</formula>
    </cfRule>
    <cfRule type="cellIs" dxfId="108" priority="6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Leaderboards</vt:lpstr>
      <vt:lpstr>Boys Section</vt:lpstr>
      <vt:lpstr>Girls Section</vt:lpstr>
      <vt:lpstr>Boys 8 &amp; Under</vt:lpstr>
      <vt:lpstr>Sheet2</vt:lpstr>
      <vt:lpstr>Sheet3</vt:lpstr>
      <vt:lpstr>Sheet4</vt:lpstr>
      <vt:lpstr>Sheet5</vt:lpstr>
      <vt:lpstr>Girls 8 &amp; Under</vt:lpstr>
      <vt:lpstr>Boys 8</vt:lpstr>
      <vt:lpstr>Boys 9</vt:lpstr>
      <vt:lpstr>Boys 10-12</vt:lpstr>
      <vt:lpstr>Boys 10+ Back tee</vt:lpstr>
      <vt:lpstr>Girls Hc A</vt:lpstr>
      <vt:lpstr>Girls Hc B</vt:lpstr>
      <vt:lpstr>Boys HC A</vt:lpstr>
      <vt:lpstr>Boys HC B</vt:lpstr>
      <vt:lpstr>Boys HC C</vt:lpstr>
      <vt:lpstr>Boys HC D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Ian</dc:creator>
  <cp:keywords/>
  <dc:description/>
  <cp:lastModifiedBy>Mike Dodd</cp:lastModifiedBy>
  <cp:revision/>
  <dcterms:created xsi:type="dcterms:W3CDTF">2008-04-11T18:10:24Z</dcterms:created>
  <dcterms:modified xsi:type="dcterms:W3CDTF">2021-11-01T11:54:59Z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